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685" windowHeight="8640" activeTab="0"/>
  </bookViews>
  <sheets>
    <sheet name="2018年汇总表" sheetId="1" r:id="rId1"/>
    <sheet name="备注说明" sheetId="2" r:id="rId2"/>
  </sheets>
  <definedNames>
    <definedName name="查询1">#REF!</definedName>
    <definedName name="_xlnm.Print_Titles" localSheetId="0">'2018年汇总表'!$4:$8</definedName>
  </definedNames>
  <calcPr fullCalcOnLoad="1"/>
  <oleSize ref="A1:U84"/>
</workbook>
</file>

<file path=xl/sharedStrings.xml><?xml version="1.0" encoding="utf-8"?>
<sst xmlns="http://schemas.openxmlformats.org/spreadsheetml/2006/main" count="115" uniqueCount="113">
  <si>
    <t>附件</t>
  </si>
  <si>
    <t>2019年省对市县一般性转移支付提前下达情况表</t>
  </si>
  <si>
    <t>单位：万元</t>
  </si>
  <si>
    <t>地  区</t>
  </si>
  <si>
    <t>一般性转移支付</t>
  </si>
  <si>
    <t>合  计</t>
  </si>
  <si>
    <r>
      <rPr>
        <sz val="12"/>
        <rFont val="宋体"/>
        <family val="0"/>
      </rPr>
      <t>1100202</t>
    </r>
    <r>
      <rPr>
        <sz val="12"/>
        <rFont val="宋体"/>
        <family val="0"/>
      </rPr>
      <t>均衡性转移支付收入</t>
    </r>
  </si>
  <si>
    <t>1100229民族地区转移支付收入</t>
  </si>
  <si>
    <t>1100230边境地区转移支付收入</t>
  </si>
  <si>
    <t>1100207县级基本财力保障机制奖补资金收入</t>
  </si>
  <si>
    <t>固定结算补助</t>
  </si>
  <si>
    <t>1100208结算补助收入</t>
  </si>
  <si>
    <t>1100226重点生态功能区转移支付收入</t>
  </si>
  <si>
    <t>1100299其他一般性转移支付收入</t>
  </si>
  <si>
    <t>项目</t>
  </si>
  <si>
    <t>均衡性转移支付</t>
  </si>
  <si>
    <t>民族地区转移支付</t>
  </si>
  <si>
    <t>海岛及边境转移支付</t>
  </si>
  <si>
    <t>县级基本财力保障机制奖补资金</t>
  </si>
  <si>
    <t>其中：</t>
  </si>
  <si>
    <t>财政体制政策结算</t>
  </si>
  <si>
    <t>海洋经济发展示范区建设补助</t>
  </si>
  <si>
    <t>市县运行与发展补助</t>
  </si>
  <si>
    <t>国家重点生态功能区转移支付</t>
  </si>
  <si>
    <t>军转干部行政经费补助</t>
  </si>
  <si>
    <t>钱江源国家公园体制试点专项资金</t>
  </si>
  <si>
    <t>小计</t>
  </si>
  <si>
    <t>1100227固定数额补助收入</t>
  </si>
  <si>
    <t>企事业单位经费上下划</t>
  </si>
  <si>
    <t>农村税费改革转移支付收入</t>
  </si>
  <si>
    <t>增资补助(包括农村教师任教津贴补助、义务教育学校绩效工资补助、农村教师特岗津贴、养老保险及工资改革补助)</t>
  </si>
  <si>
    <t>景鄞开发区补助</t>
  </si>
  <si>
    <t>农村公路路政管理经费</t>
  </si>
  <si>
    <t>农村公路养护新增里程补助      (燃油税)</t>
  </si>
  <si>
    <t>交通部门基本支出补助     (燃油税)</t>
  </si>
  <si>
    <t>统计调查补助经费</t>
  </si>
  <si>
    <t>地市合计         （不含宁波）</t>
  </si>
  <si>
    <t>杭州小计</t>
  </si>
  <si>
    <t xml:space="preserve">  杭州市（含四区）</t>
  </si>
  <si>
    <t xml:space="preserve">    其中：萧山区</t>
  </si>
  <si>
    <t xml:space="preserve">          余杭区</t>
  </si>
  <si>
    <t xml:space="preserve">          富阳区</t>
  </si>
  <si>
    <t xml:space="preserve">          临安区</t>
  </si>
  <si>
    <t xml:space="preserve">  桐庐县</t>
  </si>
  <si>
    <t xml:space="preserve">  建德市</t>
  </si>
  <si>
    <t xml:space="preserve">  淳安县</t>
  </si>
  <si>
    <t>嘉兴小计</t>
  </si>
  <si>
    <t xml:space="preserve">  嘉兴市</t>
  </si>
  <si>
    <t xml:space="preserve">  海宁市</t>
  </si>
  <si>
    <t xml:space="preserve">  桐乡市</t>
  </si>
  <si>
    <t xml:space="preserve">  平湖市</t>
  </si>
  <si>
    <t xml:space="preserve">  嘉善县</t>
  </si>
  <si>
    <t xml:space="preserve">  海盐县</t>
  </si>
  <si>
    <t>舟山小计</t>
  </si>
  <si>
    <t xml:space="preserve">  舟山市</t>
  </si>
  <si>
    <t xml:space="preserve">    其中：岱山县</t>
  </si>
  <si>
    <t xml:space="preserve">          嵊泗县</t>
  </si>
  <si>
    <t>湖州小计</t>
  </si>
  <si>
    <t xml:space="preserve">  湖州市</t>
  </si>
  <si>
    <t xml:space="preserve">  长兴县</t>
  </si>
  <si>
    <t xml:space="preserve">  德清县</t>
  </si>
  <si>
    <t xml:space="preserve">  安吉县</t>
  </si>
  <si>
    <t>绍兴小计</t>
  </si>
  <si>
    <t xml:space="preserve">  绍兴市</t>
  </si>
  <si>
    <t xml:space="preserve">  其中:柯桥区</t>
  </si>
  <si>
    <t xml:space="preserve">       上虞区</t>
  </si>
  <si>
    <t xml:space="preserve">  嵊州市</t>
  </si>
  <si>
    <t xml:space="preserve">  新昌县</t>
  </si>
  <si>
    <t xml:space="preserve">  诸暨市</t>
  </si>
  <si>
    <t>金华小计</t>
  </si>
  <si>
    <t xml:space="preserve">  金华市</t>
  </si>
  <si>
    <t xml:space="preserve">  兰溪市</t>
  </si>
  <si>
    <t xml:space="preserve">  永康市</t>
  </si>
  <si>
    <t xml:space="preserve">  武义县</t>
  </si>
  <si>
    <t xml:space="preserve">  东阳市</t>
  </si>
  <si>
    <t xml:space="preserve">  磐安县</t>
  </si>
  <si>
    <t xml:space="preserve">  义乌市</t>
  </si>
  <si>
    <t xml:space="preserve">  浦江县</t>
  </si>
  <si>
    <t>温州小计</t>
  </si>
  <si>
    <t xml:space="preserve">  温州市</t>
  </si>
  <si>
    <t xml:space="preserve">    其中：洞头区</t>
  </si>
  <si>
    <t xml:space="preserve">  平阳县</t>
  </si>
  <si>
    <t xml:space="preserve">  苍南县</t>
  </si>
  <si>
    <t xml:space="preserve">  瑞安市</t>
  </si>
  <si>
    <t xml:space="preserve">  永嘉县</t>
  </si>
  <si>
    <t xml:space="preserve">  乐清市</t>
  </si>
  <si>
    <t xml:space="preserve">  文成县</t>
  </si>
  <si>
    <t xml:space="preserve">  泰顺县</t>
  </si>
  <si>
    <t>台州小计</t>
  </si>
  <si>
    <t xml:space="preserve">  台州市</t>
  </si>
  <si>
    <t xml:space="preserve">  临海市</t>
  </si>
  <si>
    <t xml:space="preserve">  温岭市</t>
  </si>
  <si>
    <t xml:space="preserve">  玉环市</t>
  </si>
  <si>
    <t xml:space="preserve">  三门县</t>
  </si>
  <si>
    <t xml:space="preserve">  仙居县</t>
  </si>
  <si>
    <t xml:space="preserve">  天台县</t>
  </si>
  <si>
    <t>丽水小计</t>
  </si>
  <si>
    <t xml:space="preserve">  丽水市</t>
  </si>
  <si>
    <t xml:space="preserve">  云和县</t>
  </si>
  <si>
    <t xml:space="preserve">  景宁县</t>
  </si>
  <si>
    <t xml:space="preserve">  龙泉市</t>
  </si>
  <si>
    <t xml:space="preserve">  青田县</t>
  </si>
  <si>
    <t xml:space="preserve">  遂昌县</t>
  </si>
  <si>
    <t xml:space="preserve">  松阳县</t>
  </si>
  <si>
    <t xml:space="preserve">  缙云县</t>
  </si>
  <si>
    <t xml:space="preserve">  庆元县</t>
  </si>
  <si>
    <t>衢州小计</t>
  </si>
  <si>
    <t xml:space="preserve">  衢州市</t>
  </si>
  <si>
    <t xml:space="preserve">  龙游县</t>
  </si>
  <si>
    <t xml:space="preserve">  常山县</t>
  </si>
  <si>
    <t xml:space="preserve">  江山市</t>
  </si>
  <si>
    <t xml:space="preserve">  开化县</t>
  </si>
  <si>
    <t>根据《浙江省财政厅 浙江省交通运输厅关于调整嘉兴市港航管理部门基本支出一般转移支付资金的通知》，交通部门基本支出补助(燃油税)项目中嘉兴市局调减1135万元。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</si>
</sst>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3">
    <font>
      <sz val="12"/>
      <name val="宋体"/>
      <family val="0"/>
    </font>
    <font>
      <sz val="18"/>
      <name val="黑体"/>
      <family val="0"/>
    </font>
    <font>
      <sz val="22"/>
      <name val="方正小标宋简体"/>
      <family val="4"/>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62"/>
      <name val="宋体"/>
      <family val="0"/>
    </font>
    <font>
      <b/>
      <sz val="11"/>
      <color indexed="8"/>
      <name val="宋体"/>
      <family val="0"/>
    </font>
    <font>
      <b/>
      <sz val="13"/>
      <color indexed="54"/>
      <name val="宋体"/>
      <family val="0"/>
    </font>
    <font>
      <sz val="11"/>
      <color indexed="8"/>
      <name val="宋体"/>
      <family val="0"/>
    </font>
    <font>
      <sz val="11"/>
      <color indexed="9"/>
      <name val="宋体"/>
      <family val="0"/>
    </font>
    <font>
      <sz val="12"/>
      <name val="Times New Roman"/>
      <family val="1"/>
    </font>
    <font>
      <b/>
      <sz val="11"/>
      <color indexed="63"/>
      <name val="宋体"/>
      <family val="0"/>
    </font>
    <font>
      <sz val="11"/>
      <color indexed="10"/>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0" fontId="15" fillId="0" borderId="0">
      <alignment/>
      <protection/>
    </xf>
    <xf numFmtId="41" fontId="0" fillId="0" borderId="0" applyFont="0" applyFill="0" applyBorder="0" applyAlignment="0" applyProtection="0"/>
    <xf numFmtId="0" fontId="13" fillId="4" borderId="0" applyNumberFormat="0" applyBorder="0" applyAlignment="0" applyProtection="0"/>
    <xf numFmtId="0" fontId="5"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3"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7" fillId="0" borderId="3" applyNumberFormat="0" applyFill="0" applyAlignment="0" applyProtection="0"/>
    <xf numFmtId="0" fontId="12" fillId="0" borderId="3" applyNumberFormat="0" applyFill="0" applyAlignment="0" applyProtection="0"/>
    <xf numFmtId="0" fontId="14" fillId="7" borderId="0" applyNumberFormat="0" applyBorder="0" applyAlignment="0" applyProtection="0"/>
    <xf numFmtId="0" fontId="3" fillId="0" borderId="4" applyNumberFormat="0" applyFill="0" applyAlignment="0" applyProtection="0"/>
    <xf numFmtId="0" fontId="14" fillId="3" borderId="0" applyNumberFormat="0" applyBorder="0" applyAlignment="0" applyProtection="0"/>
    <xf numFmtId="0" fontId="16" fillId="2" borderId="5" applyNumberFormat="0" applyAlignment="0" applyProtection="0"/>
    <xf numFmtId="0" fontId="0" fillId="0" borderId="0">
      <alignment/>
      <protection/>
    </xf>
    <xf numFmtId="0" fontId="8" fillId="2" borderId="1" applyNumberFormat="0" applyAlignment="0" applyProtection="0"/>
    <xf numFmtId="0" fontId="20" fillId="8" borderId="6" applyNumberFormat="0" applyAlignment="0" applyProtection="0"/>
    <xf numFmtId="0" fontId="13" fillId="9" borderId="0" applyNumberFormat="0" applyBorder="0" applyAlignment="0" applyProtection="0"/>
    <xf numFmtId="0" fontId="14" fillId="10" borderId="0" applyNumberFormat="0" applyBorder="0" applyAlignment="0" applyProtection="0"/>
    <xf numFmtId="0" fontId="6" fillId="0" borderId="7" applyNumberFormat="0" applyFill="0" applyAlignment="0" applyProtection="0"/>
    <xf numFmtId="0" fontId="11" fillId="0" borderId="8" applyNumberFormat="0" applyFill="0" applyAlignment="0" applyProtection="0"/>
    <xf numFmtId="0" fontId="18" fillId="9" borderId="0" applyNumberFormat="0" applyBorder="0" applyAlignment="0" applyProtection="0"/>
    <xf numFmtId="0" fontId="22" fillId="11"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4" fillId="16" borderId="0" applyNumberFormat="0" applyBorder="0" applyAlignment="0" applyProtection="0"/>
    <xf numFmtId="0" fontId="13"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3" fillId="4" borderId="0" applyNumberFormat="0" applyBorder="0" applyAlignment="0" applyProtection="0"/>
    <xf numFmtId="0" fontId="14" fillId="4" borderId="0" applyNumberFormat="0" applyBorder="0" applyAlignment="0" applyProtection="0"/>
  </cellStyleXfs>
  <cellXfs count="18">
    <xf numFmtId="0" fontId="0" fillId="0" borderId="0" xfId="0" applyAlignment="1">
      <alignment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0" xfId="0" applyFill="1" applyAlignment="1">
      <alignment vertical="center"/>
    </xf>
    <xf numFmtId="0" fontId="0"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176" fontId="0" fillId="0" borderId="9" xfId="0" applyNumberFormat="1" applyFont="1" applyFill="1" applyBorder="1" applyAlignment="1">
      <alignment vertical="center"/>
    </xf>
    <xf numFmtId="0" fontId="0" fillId="0" borderId="9" xfId="0" applyFont="1" applyFill="1" applyBorder="1" applyAlignment="1">
      <alignment vertical="center"/>
    </xf>
    <xf numFmtId="176" fontId="0" fillId="0" borderId="14" xfId="0" applyNumberFormat="1" applyFont="1" applyFill="1" applyBorder="1" applyAlignment="1">
      <alignment vertical="center"/>
    </xf>
    <xf numFmtId="0" fontId="0" fillId="0" borderId="15"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常规_Sheet10 (2)"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_2006年一般性转移支付补助07.01.06"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84"/>
  <sheetViews>
    <sheetView showZeros="0" tabSelected="1" zoomScale="125" zoomScaleNormal="125" zoomScaleSheetLayoutView="100" workbookViewId="0" topLeftCell="A1">
      <pane xSplit="2" ySplit="9" topLeftCell="F12" activePane="bottomRight" state="frozen"/>
      <selection pane="bottomRight" activeCell="A1" sqref="A1"/>
    </sheetView>
  </sheetViews>
  <sheetFormatPr defaultColWidth="9.00390625" defaultRowHeight="14.25"/>
  <cols>
    <col min="1" max="1" width="17.625" style="3" customWidth="1"/>
    <col min="2" max="2" width="11.75390625" style="3" customWidth="1"/>
    <col min="3" max="3" width="10.625" style="3" customWidth="1"/>
    <col min="4" max="4" width="9.75390625" style="3" customWidth="1"/>
    <col min="5" max="6" width="10.625" style="3" customWidth="1"/>
    <col min="7" max="7" width="11.50390625" style="3" customWidth="1"/>
    <col min="8" max="9" width="11.75390625" style="3" bestFit="1" customWidth="1"/>
    <col min="10" max="10" width="17.00390625" style="3" customWidth="1"/>
    <col min="11" max="11" width="10.625" style="3" customWidth="1"/>
    <col min="12" max="13" width="11.75390625" style="3" customWidth="1"/>
    <col min="14" max="14" width="10.875" style="3" customWidth="1"/>
    <col min="15" max="15" width="9.75390625" style="3" customWidth="1"/>
    <col min="16" max="16" width="11.625" style="3" customWidth="1"/>
    <col min="17" max="17" width="10.25390625" style="3" customWidth="1"/>
    <col min="18" max="18" width="10.50390625" style="4" customWidth="1"/>
    <col min="19" max="21" width="9.75390625" style="3" customWidth="1"/>
    <col min="22" max="16384" width="9.00390625" style="3" customWidth="1"/>
  </cols>
  <sheetData>
    <row r="1" spans="1:21" ht="30.75" customHeight="1">
      <c r="A1" s="5" t="s">
        <v>0</v>
      </c>
      <c r="B1" s="4"/>
      <c r="C1" s="4"/>
      <c r="D1" s="4"/>
      <c r="E1" s="4"/>
      <c r="F1" s="4"/>
      <c r="G1" s="4"/>
      <c r="H1" s="4"/>
      <c r="I1" s="4"/>
      <c r="J1" s="4"/>
      <c r="K1" s="4"/>
      <c r="L1" s="4"/>
      <c r="M1" s="4"/>
      <c r="N1" s="4"/>
      <c r="O1" s="4"/>
      <c r="P1" s="4"/>
      <c r="Q1" s="4"/>
      <c r="S1" s="4"/>
      <c r="T1" s="4"/>
      <c r="U1" s="4"/>
    </row>
    <row r="2" spans="1:21" ht="28.5">
      <c r="A2" s="6" t="s">
        <v>1</v>
      </c>
      <c r="B2" s="6"/>
      <c r="C2" s="6"/>
      <c r="D2" s="6"/>
      <c r="E2" s="6"/>
      <c r="F2" s="6"/>
      <c r="G2" s="6"/>
      <c r="H2" s="6"/>
      <c r="I2" s="6"/>
      <c r="J2" s="6"/>
      <c r="K2" s="6"/>
      <c r="L2" s="6"/>
      <c r="M2" s="6"/>
      <c r="N2" s="6"/>
      <c r="O2" s="6"/>
      <c r="P2" s="6"/>
      <c r="Q2" s="6"/>
      <c r="R2" s="6"/>
      <c r="S2" s="6"/>
      <c r="T2" s="6"/>
      <c r="U2" s="6"/>
    </row>
    <row r="3" spans="1:21" ht="14.25">
      <c r="A3" s="4"/>
      <c r="B3" s="4"/>
      <c r="C3" s="4"/>
      <c r="D3" s="4"/>
      <c r="E3" s="4"/>
      <c r="F3" s="4"/>
      <c r="G3" s="4"/>
      <c r="H3" s="4"/>
      <c r="I3" s="4"/>
      <c r="J3" s="4"/>
      <c r="K3" s="4"/>
      <c r="L3" s="4"/>
      <c r="M3" s="4"/>
      <c r="N3" s="4"/>
      <c r="O3" s="4"/>
      <c r="P3" s="4"/>
      <c r="Q3" s="4"/>
      <c r="S3" s="2" t="s">
        <v>2</v>
      </c>
      <c r="T3" s="2"/>
      <c r="U3" s="2"/>
    </row>
    <row r="4" spans="1:21" ht="25.5" customHeight="1">
      <c r="A4" s="7" t="s">
        <v>3</v>
      </c>
      <c r="B4" s="8" t="s">
        <v>4</v>
      </c>
      <c r="C4" s="8"/>
      <c r="D4" s="8"/>
      <c r="E4" s="8"/>
      <c r="F4" s="8"/>
      <c r="G4" s="8"/>
      <c r="H4" s="8"/>
      <c r="I4" s="8"/>
      <c r="J4" s="8"/>
      <c r="K4" s="8"/>
      <c r="L4" s="8"/>
      <c r="M4" s="8"/>
      <c r="N4" s="8"/>
      <c r="O4" s="8"/>
      <c r="P4" s="8"/>
      <c r="Q4" s="8"/>
      <c r="R4" s="8"/>
      <c r="S4" s="8"/>
      <c r="T4" s="8"/>
      <c r="U4" s="8"/>
    </row>
    <row r="5" spans="1:21" s="1" customFormat="1" ht="72.75" customHeight="1">
      <c r="A5" s="7"/>
      <c r="B5" s="7" t="s">
        <v>5</v>
      </c>
      <c r="C5" s="7" t="s">
        <v>6</v>
      </c>
      <c r="D5" s="7" t="s">
        <v>7</v>
      </c>
      <c r="E5" s="7" t="s">
        <v>8</v>
      </c>
      <c r="F5" s="7" t="s">
        <v>9</v>
      </c>
      <c r="G5" s="9" t="s">
        <v>10</v>
      </c>
      <c r="H5" s="10"/>
      <c r="I5" s="10"/>
      <c r="J5" s="10"/>
      <c r="K5" s="10"/>
      <c r="L5" s="10"/>
      <c r="M5" s="10"/>
      <c r="N5" s="10"/>
      <c r="O5" s="17"/>
      <c r="P5" s="9" t="s">
        <v>11</v>
      </c>
      <c r="Q5" s="10"/>
      <c r="R5" s="17"/>
      <c r="S5" s="7" t="s">
        <v>12</v>
      </c>
      <c r="T5" s="7" t="s">
        <v>13</v>
      </c>
      <c r="U5" s="7" t="s">
        <v>11</v>
      </c>
    </row>
    <row r="6" spans="1:21" s="1" customFormat="1" ht="18.75" customHeight="1">
      <c r="A6" s="11" t="s">
        <v>14</v>
      </c>
      <c r="B6" s="7"/>
      <c r="C6" s="7" t="s">
        <v>15</v>
      </c>
      <c r="D6" s="7" t="s">
        <v>16</v>
      </c>
      <c r="E6" s="7" t="s">
        <v>17</v>
      </c>
      <c r="F6" s="7" t="s">
        <v>18</v>
      </c>
      <c r="G6" s="9" t="s">
        <v>19</v>
      </c>
      <c r="H6" s="10"/>
      <c r="I6" s="10"/>
      <c r="J6" s="10"/>
      <c r="K6" s="10"/>
      <c r="L6" s="10"/>
      <c r="M6" s="10"/>
      <c r="N6" s="10"/>
      <c r="O6" s="17"/>
      <c r="P6" s="7" t="s">
        <v>20</v>
      </c>
      <c r="Q6" s="7" t="s">
        <v>21</v>
      </c>
      <c r="R6" s="7" t="s">
        <v>22</v>
      </c>
      <c r="S6" s="7" t="s">
        <v>23</v>
      </c>
      <c r="T6" s="7" t="s">
        <v>24</v>
      </c>
      <c r="U6" s="7" t="s">
        <v>25</v>
      </c>
    </row>
    <row r="7" spans="1:21" s="1" customFormat="1" ht="39" customHeight="1">
      <c r="A7" s="12"/>
      <c r="B7" s="7"/>
      <c r="C7" s="7"/>
      <c r="D7" s="7"/>
      <c r="E7" s="7"/>
      <c r="F7" s="7"/>
      <c r="G7" s="7" t="s">
        <v>26</v>
      </c>
      <c r="H7" s="7" t="s">
        <v>11</v>
      </c>
      <c r="I7" s="9" t="s">
        <v>27</v>
      </c>
      <c r="J7" s="10"/>
      <c r="K7" s="10"/>
      <c r="L7" s="10"/>
      <c r="M7" s="10"/>
      <c r="N7" s="10"/>
      <c r="O7" s="17"/>
      <c r="P7" s="7"/>
      <c r="Q7" s="7"/>
      <c r="R7" s="7"/>
      <c r="S7" s="7"/>
      <c r="T7" s="7"/>
      <c r="U7" s="7"/>
    </row>
    <row r="8" spans="1:21" s="2" customFormat="1" ht="108" customHeight="1">
      <c r="A8" s="13"/>
      <c r="B8" s="7"/>
      <c r="C8" s="7"/>
      <c r="D8" s="7"/>
      <c r="E8" s="7"/>
      <c r="F8" s="7"/>
      <c r="G8" s="7"/>
      <c r="H8" s="7" t="s">
        <v>28</v>
      </c>
      <c r="I8" s="7" t="s">
        <v>29</v>
      </c>
      <c r="J8" s="7" t="s">
        <v>30</v>
      </c>
      <c r="K8" s="7" t="s">
        <v>31</v>
      </c>
      <c r="L8" s="7" t="s">
        <v>32</v>
      </c>
      <c r="M8" s="7" t="s">
        <v>33</v>
      </c>
      <c r="N8" s="7" t="s">
        <v>34</v>
      </c>
      <c r="O8" s="7" t="s">
        <v>35</v>
      </c>
      <c r="P8" s="7"/>
      <c r="Q8" s="7"/>
      <c r="R8" s="7"/>
      <c r="S8" s="7"/>
      <c r="T8" s="7"/>
      <c r="U8" s="7"/>
    </row>
    <row r="9" spans="1:21" ht="33.75" customHeight="1">
      <c r="A9" s="7" t="s">
        <v>36</v>
      </c>
      <c r="B9" s="14">
        <f aca="true" t="shared" si="0" ref="B9:G9">SUM(B10,B19,B26,B30,B35,B42,B51,B61,B69,B79)</f>
        <v>3243102.9600000004</v>
      </c>
      <c r="C9" s="14">
        <f t="shared" si="0"/>
        <v>246000</v>
      </c>
      <c r="D9" s="14">
        <f t="shared" si="0"/>
        <v>5188</v>
      </c>
      <c r="E9" s="14">
        <f t="shared" si="0"/>
        <v>22200</v>
      </c>
      <c r="F9" s="14">
        <f t="shared" si="0"/>
        <v>404098</v>
      </c>
      <c r="G9" s="14">
        <f t="shared" si="0"/>
        <v>1039135.86</v>
      </c>
      <c r="H9" s="14">
        <f aca="true" t="shared" si="1" ref="H9:O9">SUM(H10,H19,H26,H30,H35,H42,H51,H61,H69,H79)</f>
        <v>31239.4</v>
      </c>
      <c r="I9" s="14">
        <f t="shared" si="1"/>
        <v>74899</v>
      </c>
      <c r="J9" s="14">
        <f t="shared" si="1"/>
        <v>393688</v>
      </c>
      <c r="K9" s="14">
        <f t="shared" si="1"/>
        <v>1500</v>
      </c>
      <c r="L9" s="14">
        <f t="shared" si="1"/>
        <v>6708.76</v>
      </c>
      <c r="M9" s="14">
        <f t="shared" si="1"/>
        <v>2247</v>
      </c>
      <c r="N9" s="14">
        <f t="shared" si="1"/>
        <v>313315</v>
      </c>
      <c r="O9" s="14">
        <f t="shared" si="1"/>
        <v>775</v>
      </c>
      <c r="P9" s="14">
        <v>1307537.1</v>
      </c>
      <c r="Q9" s="14">
        <f aca="true" t="shared" si="2" ref="Q9:U9">SUM(Q10,Q19,Q26,Q30,Q35,Q42,Q51,Q61,Q69,Q79)</f>
        <v>30000</v>
      </c>
      <c r="R9" s="14">
        <f t="shared" si="2"/>
        <v>141500</v>
      </c>
      <c r="S9" s="14">
        <v>28763</v>
      </c>
      <c r="T9" s="14">
        <f t="shared" si="2"/>
        <v>7681</v>
      </c>
      <c r="U9" s="14">
        <f t="shared" si="2"/>
        <v>11000</v>
      </c>
    </row>
    <row r="10" spans="1:21" ht="14.25">
      <c r="A10" s="15" t="s">
        <v>37</v>
      </c>
      <c r="B10" s="14">
        <f>SUM(C10,D10,E10,F10,G10,P10,Q10,R10,S10,U10,T10)</f>
        <v>594972.22</v>
      </c>
      <c r="C10" s="14">
        <v>24421</v>
      </c>
      <c r="D10" s="14">
        <f aca="true" t="shared" si="3" ref="D10:I10">SUM(D11,D16:D18)</f>
        <v>0</v>
      </c>
      <c r="E10" s="14">
        <f t="shared" si="3"/>
        <v>0</v>
      </c>
      <c r="F10" s="14">
        <v>41297</v>
      </c>
      <c r="G10" s="14">
        <v>141107.63</v>
      </c>
      <c r="H10" s="14">
        <f t="shared" si="3"/>
        <v>-1283.48</v>
      </c>
      <c r="I10" s="14">
        <f t="shared" si="3"/>
        <v>6125</v>
      </c>
      <c r="J10" s="14">
        <v>31355</v>
      </c>
      <c r="K10" s="14">
        <f aca="true" t="shared" si="4" ref="K10:M10">SUM(K11,K16:K18)</f>
        <v>0</v>
      </c>
      <c r="L10" s="14">
        <f t="shared" si="4"/>
        <v>629.1</v>
      </c>
      <c r="M10" s="14">
        <f t="shared" si="4"/>
        <v>222</v>
      </c>
      <c r="N10" s="14">
        <v>58307</v>
      </c>
      <c r="O10" s="14">
        <v>59</v>
      </c>
      <c r="P10" s="14">
        <v>367489.8</v>
      </c>
      <c r="Q10" s="14">
        <f aca="true" t="shared" si="5" ref="Q10:T10">SUM(Q11,Q16:Q18)</f>
        <v>0</v>
      </c>
      <c r="R10" s="14">
        <f t="shared" si="5"/>
        <v>10000</v>
      </c>
      <c r="S10" s="14">
        <v>8619</v>
      </c>
      <c r="T10" s="14">
        <f t="shared" si="5"/>
        <v>2037.79</v>
      </c>
      <c r="U10" s="14"/>
    </row>
    <row r="11" spans="1:21" ht="14.25">
      <c r="A11" s="15" t="s">
        <v>38</v>
      </c>
      <c r="B11" s="14">
        <f aca="true" t="shared" si="6" ref="B11:B42">SUM(C11,D11,E11,F11,G11,P11,Q11,R11,S11,U11,T11)</f>
        <v>458768.48000000004</v>
      </c>
      <c r="C11" s="14">
        <v>5743</v>
      </c>
      <c r="D11" s="14"/>
      <c r="E11" s="14"/>
      <c r="F11" s="14">
        <v>10166</v>
      </c>
      <c r="G11" s="14">
        <v>94395.77</v>
      </c>
      <c r="H11" s="14">
        <v>-1499.52</v>
      </c>
      <c r="I11" s="14">
        <v>1916</v>
      </c>
      <c r="J11" s="14">
        <v>7529</v>
      </c>
      <c r="K11" s="14"/>
      <c r="L11" s="14">
        <v>337.3</v>
      </c>
      <c r="M11" s="14">
        <v>187</v>
      </c>
      <c r="N11" s="14">
        <v>47747</v>
      </c>
      <c r="O11" s="14">
        <v>28</v>
      </c>
      <c r="P11" s="14">
        <v>343683.9</v>
      </c>
      <c r="Q11" s="14"/>
      <c r="R11" s="14">
        <v>2000</v>
      </c>
      <c r="S11" s="14">
        <v>924</v>
      </c>
      <c r="T11" s="14">
        <v>1855.81</v>
      </c>
      <c r="U11" s="14"/>
    </row>
    <row r="12" spans="1:21" ht="14.25">
      <c r="A12" s="15" t="s">
        <v>39</v>
      </c>
      <c r="B12" s="14">
        <f t="shared" si="6"/>
        <v>8113.83</v>
      </c>
      <c r="C12" s="14">
        <v>0</v>
      </c>
      <c r="D12" s="14"/>
      <c r="E12" s="14"/>
      <c r="F12" s="14">
        <v>0</v>
      </c>
      <c r="G12" s="14">
        <v>7858.13</v>
      </c>
      <c r="H12" s="14">
        <v>-255.37</v>
      </c>
      <c r="I12" s="14">
        <v>0</v>
      </c>
      <c r="J12" s="14">
        <v>397</v>
      </c>
      <c r="K12" s="14"/>
      <c r="L12" s="14"/>
      <c r="M12" s="14">
        <v>10</v>
      </c>
      <c r="N12" s="14">
        <v>4539</v>
      </c>
      <c r="O12" s="14">
        <v>28</v>
      </c>
      <c r="P12" s="14">
        <v>0</v>
      </c>
      <c r="Q12" s="14"/>
      <c r="R12" s="14">
        <v>0</v>
      </c>
      <c r="S12" s="14">
        <v>0</v>
      </c>
      <c r="T12" s="14">
        <v>255.7</v>
      </c>
      <c r="U12" s="14"/>
    </row>
    <row r="13" spans="1:21" ht="14.25">
      <c r="A13" s="15" t="s">
        <v>40</v>
      </c>
      <c r="B13" s="14">
        <f t="shared" si="6"/>
        <v>6789.82</v>
      </c>
      <c r="C13" s="14">
        <v>0</v>
      </c>
      <c r="D13" s="14"/>
      <c r="E13" s="14"/>
      <c r="F13" s="14">
        <v>0</v>
      </c>
      <c r="G13" s="14">
        <v>6620.41</v>
      </c>
      <c r="H13" s="14">
        <v>-398.99</v>
      </c>
      <c r="I13" s="14">
        <v>0</v>
      </c>
      <c r="J13" s="14">
        <v>245</v>
      </c>
      <c r="K13" s="14"/>
      <c r="L13" s="14"/>
      <c r="M13" s="14">
        <v>10</v>
      </c>
      <c r="N13" s="14">
        <v>3012</v>
      </c>
      <c r="O13" s="14"/>
      <c r="P13" s="14">
        <v>0</v>
      </c>
      <c r="Q13" s="14"/>
      <c r="R13" s="14">
        <v>0</v>
      </c>
      <c r="S13" s="14">
        <v>35</v>
      </c>
      <c r="T13" s="14">
        <v>134.41</v>
      </c>
      <c r="U13" s="14"/>
    </row>
    <row r="14" spans="1:21" ht="14.25">
      <c r="A14" s="15" t="s">
        <v>41</v>
      </c>
      <c r="B14" s="14">
        <f t="shared" si="6"/>
        <v>9127.51</v>
      </c>
      <c r="C14" s="14">
        <v>0</v>
      </c>
      <c r="D14" s="14"/>
      <c r="E14" s="14"/>
      <c r="F14" s="14">
        <v>0</v>
      </c>
      <c r="G14" s="14">
        <v>8944.02</v>
      </c>
      <c r="H14" s="14">
        <v>-201.28</v>
      </c>
      <c r="I14" s="14">
        <v>454</v>
      </c>
      <c r="J14" s="14">
        <v>299</v>
      </c>
      <c r="K14" s="14"/>
      <c r="L14" s="14">
        <v>51.5</v>
      </c>
      <c r="M14" s="14">
        <v>10</v>
      </c>
      <c r="N14" s="14">
        <v>3740</v>
      </c>
      <c r="O14" s="14"/>
      <c r="P14" s="14">
        <v>0</v>
      </c>
      <c r="Q14" s="14"/>
      <c r="R14" s="14"/>
      <c r="S14" s="14">
        <v>49</v>
      </c>
      <c r="T14" s="14">
        <v>134.49</v>
      </c>
      <c r="U14" s="14"/>
    </row>
    <row r="15" spans="1:21" ht="14.25">
      <c r="A15" s="15" t="s">
        <v>42</v>
      </c>
      <c r="B15" s="14">
        <f t="shared" si="6"/>
        <v>36848.91</v>
      </c>
      <c r="C15" s="14">
        <v>5743</v>
      </c>
      <c r="D15" s="14"/>
      <c r="E15" s="14"/>
      <c r="F15" s="14">
        <v>10166</v>
      </c>
      <c r="G15" s="14">
        <v>18508.8</v>
      </c>
      <c r="H15" s="14">
        <v>143.11</v>
      </c>
      <c r="I15" s="14">
        <v>1462</v>
      </c>
      <c r="J15" s="14">
        <v>6460</v>
      </c>
      <c r="K15" s="14"/>
      <c r="L15" s="14">
        <v>54.6</v>
      </c>
      <c r="M15" s="14">
        <v>10</v>
      </c>
      <c r="N15" s="14">
        <v>5742</v>
      </c>
      <c r="O15" s="14"/>
      <c r="P15" s="14">
        <v>0</v>
      </c>
      <c r="Q15" s="14"/>
      <c r="R15" s="14">
        <v>2000</v>
      </c>
      <c r="S15" s="14">
        <v>353</v>
      </c>
      <c r="T15" s="14">
        <v>78.11</v>
      </c>
      <c r="U15" s="14"/>
    </row>
    <row r="16" spans="1:21" ht="14.25">
      <c r="A16" s="15" t="s">
        <v>43</v>
      </c>
      <c r="B16" s="14">
        <f t="shared" si="6"/>
        <v>30871.329999999998</v>
      </c>
      <c r="C16" s="14">
        <v>4451</v>
      </c>
      <c r="D16" s="14"/>
      <c r="E16" s="14"/>
      <c r="F16" s="14">
        <v>7671</v>
      </c>
      <c r="G16" s="14">
        <v>13295.38</v>
      </c>
      <c r="H16" s="14">
        <v>182.26</v>
      </c>
      <c r="I16" s="14">
        <v>874</v>
      </c>
      <c r="J16" s="14">
        <v>5607</v>
      </c>
      <c r="K16" s="14"/>
      <c r="L16" s="14">
        <v>16.5</v>
      </c>
      <c r="M16" s="14">
        <v>10</v>
      </c>
      <c r="N16" s="14">
        <v>3288</v>
      </c>
      <c r="O16" s="14"/>
      <c r="P16" s="14">
        <v>2975.4</v>
      </c>
      <c r="Q16" s="14"/>
      <c r="R16" s="14">
        <v>2000</v>
      </c>
      <c r="S16" s="14">
        <v>417</v>
      </c>
      <c r="T16" s="14">
        <v>61.55</v>
      </c>
      <c r="U16" s="14"/>
    </row>
    <row r="17" spans="1:21" ht="14.25">
      <c r="A17" s="15" t="s">
        <v>44</v>
      </c>
      <c r="B17" s="14">
        <f t="shared" si="6"/>
        <v>34507.70999999999</v>
      </c>
      <c r="C17" s="14">
        <v>5485</v>
      </c>
      <c r="D17" s="14"/>
      <c r="E17" s="14"/>
      <c r="F17" s="14">
        <v>11193</v>
      </c>
      <c r="G17" s="14">
        <v>12917.96</v>
      </c>
      <c r="H17" s="14">
        <v>-115.04</v>
      </c>
      <c r="I17" s="14">
        <v>1048</v>
      </c>
      <c r="J17" s="14">
        <v>5730</v>
      </c>
      <c r="K17" s="14"/>
      <c r="L17" s="14">
        <v>41.9</v>
      </c>
      <c r="M17" s="14">
        <v>10</v>
      </c>
      <c r="N17" s="14">
        <v>2888</v>
      </c>
      <c r="O17" s="14">
        <v>31</v>
      </c>
      <c r="P17" s="14">
        <v>2269.8</v>
      </c>
      <c r="Q17" s="14"/>
      <c r="R17" s="14">
        <v>2000</v>
      </c>
      <c r="S17" s="14">
        <v>566</v>
      </c>
      <c r="T17" s="14">
        <v>75.95</v>
      </c>
      <c r="U17" s="14"/>
    </row>
    <row r="18" spans="1:21" ht="14.25">
      <c r="A18" s="15" t="s">
        <v>45</v>
      </c>
      <c r="B18" s="14">
        <f t="shared" si="6"/>
        <v>70824.7</v>
      </c>
      <c r="C18" s="14">
        <v>8742</v>
      </c>
      <c r="D18" s="14"/>
      <c r="E18" s="14"/>
      <c r="F18" s="14">
        <v>12267</v>
      </c>
      <c r="G18" s="14">
        <v>20498.52</v>
      </c>
      <c r="H18" s="14">
        <v>148.82</v>
      </c>
      <c r="I18" s="14">
        <v>2287</v>
      </c>
      <c r="J18" s="14">
        <v>12489</v>
      </c>
      <c r="K18" s="14"/>
      <c r="L18" s="14">
        <v>233.4</v>
      </c>
      <c r="M18" s="14">
        <v>15</v>
      </c>
      <c r="N18" s="14">
        <v>4384</v>
      </c>
      <c r="O18" s="14"/>
      <c r="P18" s="14">
        <v>18560.7</v>
      </c>
      <c r="Q18" s="14"/>
      <c r="R18" s="14">
        <v>4000</v>
      </c>
      <c r="S18" s="14">
        <v>6712</v>
      </c>
      <c r="T18" s="14">
        <v>44.48</v>
      </c>
      <c r="U18" s="14"/>
    </row>
    <row r="19" spans="1:21" ht="14.25">
      <c r="A19" s="15" t="s">
        <v>46</v>
      </c>
      <c r="B19" s="14">
        <f t="shared" si="6"/>
        <v>157132.59999999998</v>
      </c>
      <c r="C19" s="14">
        <v>0</v>
      </c>
      <c r="D19" s="14">
        <f>SUM(D20:D25)</f>
        <v>0</v>
      </c>
      <c r="E19" s="14">
        <f>SUM(E20:E25)</f>
        <v>400</v>
      </c>
      <c r="F19" s="14">
        <v>0</v>
      </c>
      <c r="G19" s="14">
        <v>53383.38</v>
      </c>
      <c r="H19" s="14">
        <v>-304.88</v>
      </c>
      <c r="I19" s="14">
        <v>2126</v>
      </c>
      <c r="J19" s="14">
        <v>1337</v>
      </c>
      <c r="K19" s="14"/>
      <c r="L19" s="14">
        <v>787</v>
      </c>
      <c r="M19" s="14">
        <v>225</v>
      </c>
      <c r="N19" s="14">
        <v>25733</v>
      </c>
      <c r="O19" s="14">
        <v>63</v>
      </c>
      <c r="P19" s="14">
        <v>95200.2</v>
      </c>
      <c r="Q19" s="14">
        <f aca="true" t="shared" si="7" ref="Q19:T19">SUM(Q20:Q25)</f>
        <v>0</v>
      </c>
      <c r="R19" s="14">
        <f t="shared" si="7"/>
        <v>7500</v>
      </c>
      <c r="S19" s="14">
        <v>8</v>
      </c>
      <c r="T19" s="14">
        <f t="shared" si="7"/>
        <v>641.02</v>
      </c>
      <c r="U19" s="14"/>
    </row>
    <row r="20" spans="1:21" ht="14.25">
      <c r="A20" s="15" t="s">
        <v>47</v>
      </c>
      <c r="B20" s="14">
        <f t="shared" si="6"/>
        <v>82464.65000000001</v>
      </c>
      <c r="C20" s="14">
        <v>0</v>
      </c>
      <c r="D20" s="14"/>
      <c r="E20" s="14">
        <v>400</v>
      </c>
      <c r="F20" s="14">
        <v>0</v>
      </c>
      <c r="G20" s="14">
        <v>22274.16</v>
      </c>
      <c r="H20" s="14">
        <v>34.5</v>
      </c>
      <c r="I20" s="14">
        <v>0</v>
      </c>
      <c r="J20" s="14">
        <v>163</v>
      </c>
      <c r="K20" s="14"/>
      <c r="L20" s="14">
        <v>16.3</v>
      </c>
      <c r="M20" s="14">
        <v>175</v>
      </c>
      <c r="N20" s="14">
        <v>15079</v>
      </c>
      <c r="O20" s="14">
        <v>31</v>
      </c>
      <c r="P20" s="14">
        <v>59472</v>
      </c>
      <c r="Q20" s="14"/>
      <c r="R20" s="14"/>
      <c r="S20" s="14"/>
      <c r="T20" s="14">
        <v>318.49</v>
      </c>
      <c r="U20" s="14"/>
    </row>
    <row r="21" spans="1:21" ht="14.25">
      <c r="A21" s="15" t="s">
        <v>48</v>
      </c>
      <c r="B21" s="14">
        <f t="shared" si="6"/>
        <v>14459.650000000001</v>
      </c>
      <c r="C21" s="14">
        <v>0</v>
      </c>
      <c r="D21" s="14"/>
      <c r="E21" s="14"/>
      <c r="F21" s="14">
        <v>0</v>
      </c>
      <c r="G21" s="14">
        <v>6737.8</v>
      </c>
      <c r="H21" s="14">
        <v>-160.4</v>
      </c>
      <c r="I21" s="14">
        <v>415</v>
      </c>
      <c r="J21" s="14">
        <v>306</v>
      </c>
      <c r="K21" s="14"/>
      <c r="L21" s="14">
        <v>175.2</v>
      </c>
      <c r="M21" s="14">
        <v>10</v>
      </c>
      <c r="N21" s="14">
        <v>2396</v>
      </c>
      <c r="O21" s="14">
        <v>32</v>
      </c>
      <c r="P21" s="14">
        <v>6125.4</v>
      </c>
      <c r="Q21" s="14"/>
      <c r="R21" s="14">
        <v>1500</v>
      </c>
      <c r="S21" s="14"/>
      <c r="T21" s="14">
        <v>96.45</v>
      </c>
      <c r="U21" s="14"/>
    </row>
    <row r="22" spans="1:21" ht="14.25">
      <c r="A22" s="15" t="s">
        <v>49</v>
      </c>
      <c r="B22" s="14">
        <f t="shared" si="6"/>
        <v>13800.420000000002</v>
      </c>
      <c r="C22" s="14">
        <v>0</v>
      </c>
      <c r="D22" s="14"/>
      <c r="E22" s="14"/>
      <c r="F22" s="14"/>
      <c r="G22" s="14">
        <v>6894.42</v>
      </c>
      <c r="H22" s="14">
        <v>112.88</v>
      </c>
      <c r="I22" s="14">
        <v>407</v>
      </c>
      <c r="J22" s="14">
        <v>368</v>
      </c>
      <c r="K22" s="14"/>
      <c r="L22" s="14">
        <v>175.6</v>
      </c>
      <c r="M22" s="14">
        <v>10</v>
      </c>
      <c r="N22" s="14">
        <v>2767</v>
      </c>
      <c r="O22" s="14"/>
      <c r="P22" s="14">
        <v>5338.8</v>
      </c>
      <c r="Q22" s="14"/>
      <c r="R22" s="14">
        <v>1500</v>
      </c>
      <c r="S22" s="14"/>
      <c r="T22" s="14">
        <v>67.2</v>
      </c>
      <c r="U22" s="14"/>
    </row>
    <row r="23" spans="1:21" ht="14.25">
      <c r="A23" s="15" t="s">
        <v>50</v>
      </c>
      <c r="B23" s="14">
        <f t="shared" si="6"/>
        <v>17669.59</v>
      </c>
      <c r="C23" s="14">
        <v>0</v>
      </c>
      <c r="D23" s="14"/>
      <c r="E23" s="14"/>
      <c r="F23" s="14">
        <v>0</v>
      </c>
      <c r="G23" s="14">
        <v>6210.43</v>
      </c>
      <c r="H23" s="14">
        <v>-87.21</v>
      </c>
      <c r="I23" s="14">
        <v>288</v>
      </c>
      <c r="J23" s="14">
        <v>158</v>
      </c>
      <c r="K23" s="14"/>
      <c r="L23" s="14">
        <v>235.9</v>
      </c>
      <c r="M23" s="14">
        <v>10</v>
      </c>
      <c r="N23" s="14">
        <v>1883</v>
      </c>
      <c r="O23" s="14"/>
      <c r="P23" s="14">
        <v>9879.3</v>
      </c>
      <c r="Q23" s="14"/>
      <c r="R23" s="14">
        <v>1500</v>
      </c>
      <c r="S23" s="14">
        <v>8</v>
      </c>
      <c r="T23" s="14">
        <v>71.86</v>
      </c>
      <c r="U23" s="14"/>
    </row>
    <row r="24" spans="1:21" ht="14.25">
      <c r="A24" s="15" t="s">
        <v>51</v>
      </c>
      <c r="B24" s="14">
        <f t="shared" si="6"/>
        <v>15504.859999999999</v>
      </c>
      <c r="C24" s="14">
        <v>0</v>
      </c>
      <c r="D24" s="14"/>
      <c r="E24" s="14"/>
      <c r="F24" s="14"/>
      <c r="G24" s="14">
        <v>5474.21</v>
      </c>
      <c r="H24" s="14">
        <v>-71.58</v>
      </c>
      <c r="I24" s="14">
        <v>760</v>
      </c>
      <c r="J24" s="14">
        <v>170</v>
      </c>
      <c r="K24" s="14"/>
      <c r="L24" s="14">
        <v>14.5</v>
      </c>
      <c r="M24" s="14">
        <v>10</v>
      </c>
      <c r="N24" s="14">
        <v>1698</v>
      </c>
      <c r="O24" s="14"/>
      <c r="P24" s="14">
        <v>8487</v>
      </c>
      <c r="Q24" s="14"/>
      <c r="R24" s="14">
        <v>1500</v>
      </c>
      <c r="S24" s="14"/>
      <c r="T24" s="14">
        <v>43.65</v>
      </c>
      <c r="U24" s="14"/>
    </row>
    <row r="25" spans="1:21" ht="14.25">
      <c r="A25" s="15" t="s">
        <v>52</v>
      </c>
      <c r="B25" s="14">
        <f t="shared" si="6"/>
        <v>13233.43</v>
      </c>
      <c r="C25" s="14">
        <v>0</v>
      </c>
      <c r="D25" s="14"/>
      <c r="E25" s="14"/>
      <c r="F25" s="14">
        <v>0</v>
      </c>
      <c r="G25" s="14">
        <v>5792.36</v>
      </c>
      <c r="H25" s="14">
        <v>-133.07</v>
      </c>
      <c r="I25" s="14">
        <v>256</v>
      </c>
      <c r="J25" s="14">
        <v>172</v>
      </c>
      <c r="K25" s="14"/>
      <c r="L25" s="14">
        <v>169.5</v>
      </c>
      <c r="M25" s="14">
        <v>10</v>
      </c>
      <c r="N25" s="14">
        <v>1910</v>
      </c>
      <c r="O25" s="14"/>
      <c r="P25" s="14">
        <v>5897.7</v>
      </c>
      <c r="Q25" s="14"/>
      <c r="R25" s="14">
        <v>1500</v>
      </c>
      <c r="S25" s="14"/>
      <c r="T25" s="14">
        <v>43.37</v>
      </c>
      <c r="U25" s="14"/>
    </row>
    <row r="26" spans="1:21" ht="14.25">
      <c r="A26" s="15" t="s">
        <v>53</v>
      </c>
      <c r="B26" s="14">
        <f t="shared" si="6"/>
        <v>192025.53</v>
      </c>
      <c r="C26" s="14">
        <v>12390</v>
      </c>
      <c r="D26" s="14">
        <f>SUM(D27)</f>
        <v>0</v>
      </c>
      <c r="E26" s="14">
        <f>SUM(E27)</f>
        <v>13500</v>
      </c>
      <c r="F26" s="14">
        <v>17209</v>
      </c>
      <c r="G26" s="14">
        <v>67885.99</v>
      </c>
      <c r="H26" s="14">
        <v>4504.69</v>
      </c>
      <c r="I26" s="14">
        <v>11753</v>
      </c>
      <c r="J26" s="14">
        <v>25208</v>
      </c>
      <c r="K26" s="14"/>
      <c r="L26" s="14">
        <v>38.4</v>
      </c>
      <c r="M26" s="14">
        <v>255</v>
      </c>
      <c r="N26" s="14">
        <v>13415</v>
      </c>
      <c r="O26" s="16">
        <v>61</v>
      </c>
      <c r="P26" s="16">
        <v>47015.1</v>
      </c>
      <c r="Q26" s="14">
        <f>SUM(Q27)</f>
        <v>25000</v>
      </c>
      <c r="R26" s="14">
        <f>SUM(R27)</f>
        <v>8500</v>
      </c>
      <c r="S26" s="14">
        <v>210</v>
      </c>
      <c r="T26" s="14">
        <v>315.44</v>
      </c>
      <c r="U26" s="14"/>
    </row>
    <row r="27" spans="1:21" ht="14.25">
      <c r="A27" s="15" t="s">
        <v>54</v>
      </c>
      <c r="B27" s="14">
        <f t="shared" si="6"/>
        <v>192025.53</v>
      </c>
      <c r="C27" s="16">
        <v>12390</v>
      </c>
      <c r="D27" s="16"/>
      <c r="E27" s="16">
        <v>13500</v>
      </c>
      <c r="F27" s="16">
        <v>17209</v>
      </c>
      <c r="G27" s="16">
        <v>67885.99</v>
      </c>
      <c r="H27" s="16">
        <v>4504.69</v>
      </c>
      <c r="I27" s="16">
        <v>11753</v>
      </c>
      <c r="J27" s="14">
        <v>25208</v>
      </c>
      <c r="K27" s="16"/>
      <c r="L27" s="16">
        <v>38.4</v>
      </c>
      <c r="M27" s="16">
        <v>255</v>
      </c>
      <c r="N27" s="14">
        <v>13415</v>
      </c>
      <c r="O27" s="16">
        <v>61</v>
      </c>
      <c r="P27" s="16">
        <v>47015.1</v>
      </c>
      <c r="Q27" s="16">
        <v>25000</v>
      </c>
      <c r="R27" s="16">
        <v>8500</v>
      </c>
      <c r="S27" s="16">
        <v>210</v>
      </c>
      <c r="T27" s="16">
        <v>315.44</v>
      </c>
      <c r="U27" s="16"/>
    </row>
    <row r="28" spans="1:21" ht="14.25">
      <c r="A28" s="15" t="s">
        <v>55</v>
      </c>
      <c r="B28" s="14">
        <f t="shared" si="6"/>
        <v>42762.729999999996</v>
      </c>
      <c r="C28" s="14">
        <v>3463</v>
      </c>
      <c r="D28" s="14"/>
      <c r="E28" s="14">
        <v>2800</v>
      </c>
      <c r="F28" s="14">
        <v>5404</v>
      </c>
      <c r="G28" s="14">
        <v>12735.89</v>
      </c>
      <c r="H28" s="14">
        <v>714.59</v>
      </c>
      <c r="I28" s="14">
        <v>2284</v>
      </c>
      <c r="J28" s="14">
        <v>5083</v>
      </c>
      <c r="K28" s="14"/>
      <c r="L28" s="14">
        <v>8.1</v>
      </c>
      <c r="M28" s="14">
        <v>15</v>
      </c>
      <c r="N28" s="14">
        <v>1862</v>
      </c>
      <c r="O28" s="16"/>
      <c r="P28" s="16">
        <v>10344.6</v>
      </c>
      <c r="Q28" s="16">
        <v>5000</v>
      </c>
      <c r="R28" s="14">
        <v>3000</v>
      </c>
      <c r="S28" s="14"/>
      <c r="T28" s="14">
        <v>15.24</v>
      </c>
      <c r="U28" s="14"/>
    </row>
    <row r="29" spans="1:21" ht="14.25">
      <c r="A29" s="15" t="s">
        <v>56</v>
      </c>
      <c r="B29" s="14">
        <f t="shared" si="6"/>
        <v>31172.82</v>
      </c>
      <c r="C29" s="14">
        <v>2523</v>
      </c>
      <c r="D29" s="14"/>
      <c r="E29" s="14">
        <v>2500</v>
      </c>
      <c r="F29" s="14">
        <v>4009</v>
      </c>
      <c r="G29" s="14">
        <v>6649.55</v>
      </c>
      <c r="H29" s="14">
        <v>-5.45000000000002</v>
      </c>
      <c r="I29" s="14">
        <v>1869</v>
      </c>
      <c r="J29" s="14">
        <v>2801</v>
      </c>
      <c r="K29" s="14"/>
      <c r="L29" s="14">
        <v>4.1</v>
      </c>
      <c r="M29" s="14">
        <v>15</v>
      </c>
      <c r="N29" s="14">
        <v>919</v>
      </c>
      <c r="O29" s="14"/>
      <c r="P29" s="14">
        <v>7380</v>
      </c>
      <c r="Q29" s="16">
        <v>5000</v>
      </c>
      <c r="R29" s="14">
        <v>3000</v>
      </c>
      <c r="S29" s="14">
        <v>102</v>
      </c>
      <c r="T29" s="14">
        <v>9.27</v>
      </c>
      <c r="U29" s="14"/>
    </row>
    <row r="30" spans="1:21" ht="14.25">
      <c r="A30" s="15" t="s">
        <v>57</v>
      </c>
      <c r="B30" s="14">
        <f t="shared" si="6"/>
        <v>165091.21000000002</v>
      </c>
      <c r="C30" s="14">
        <v>8904</v>
      </c>
      <c r="D30" s="14">
        <f>SUM(D31:D34)</f>
        <v>0</v>
      </c>
      <c r="E30" s="14">
        <f>SUM(E31:E34)</f>
        <v>0</v>
      </c>
      <c r="F30" s="14">
        <v>26105</v>
      </c>
      <c r="G30" s="14">
        <v>65014.5</v>
      </c>
      <c r="H30" s="14">
        <v>7562.44</v>
      </c>
      <c r="I30" s="14">
        <v>2878</v>
      </c>
      <c r="J30" s="14">
        <v>12271</v>
      </c>
      <c r="K30" s="14"/>
      <c r="L30" s="14">
        <v>957.2</v>
      </c>
      <c r="M30" s="14">
        <v>154</v>
      </c>
      <c r="N30" s="14">
        <v>24756</v>
      </c>
      <c r="O30" s="14">
        <v>147</v>
      </c>
      <c r="P30" s="14">
        <v>55771.2</v>
      </c>
      <c r="Q30" s="14">
        <f aca="true" t="shared" si="8" ref="Q30:T30">SUM(Q31:Q34)</f>
        <v>0</v>
      </c>
      <c r="R30" s="14">
        <f t="shared" si="8"/>
        <v>8000</v>
      </c>
      <c r="S30" s="14">
        <v>775</v>
      </c>
      <c r="T30" s="14">
        <f t="shared" si="8"/>
        <v>521.51</v>
      </c>
      <c r="U30" s="14"/>
    </row>
    <row r="31" spans="1:21" ht="14.25">
      <c r="A31" s="15" t="s">
        <v>58</v>
      </c>
      <c r="B31" s="14">
        <f t="shared" si="6"/>
        <v>70238.84</v>
      </c>
      <c r="C31" s="14">
        <v>0</v>
      </c>
      <c r="D31" s="14"/>
      <c r="E31" s="14"/>
      <c r="F31" s="14">
        <v>9010</v>
      </c>
      <c r="G31" s="14">
        <v>25630.23</v>
      </c>
      <c r="H31" s="14">
        <v>2232.33</v>
      </c>
      <c r="I31" s="14">
        <v>0</v>
      </c>
      <c r="J31" s="14">
        <v>278</v>
      </c>
      <c r="K31" s="14"/>
      <c r="L31" s="14">
        <v>741.9</v>
      </c>
      <c r="M31" s="14">
        <v>119</v>
      </c>
      <c r="N31" s="14">
        <v>14345</v>
      </c>
      <c r="O31" s="14">
        <v>147</v>
      </c>
      <c r="P31" s="14">
        <v>31830.3</v>
      </c>
      <c r="Q31" s="14"/>
      <c r="R31" s="14">
        <v>3000</v>
      </c>
      <c r="S31" s="14">
        <v>450</v>
      </c>
      <c r="T31" s="14">
        <v>318.31</v>
      </c>
      <c r="U31" s="14"/>
    </row>
    <row r="32" spans="1:21" ht="14.25">
      <c r="A32" s="15" t="s">
        <v>59</v>
      </c>
      <c r="B32" s="14">
        <f t="shared" si="6"/>
        <v>36937.21</v>
      </c>
      <c r="C32" s="14">
        <v>3995</v>
      </c>
      <c r="D32" s="14"/>
      <c r="E32" s="14"/>
      <c r="F32" s="14">
        <v>9226</v>
      </c>
      <c r="G32" s="14">
        <v>17698.84</v>
      </c>
      <c r="H32" s="14">
        <v>4071.48</v>
      </c>
      <c r="I32" s="14">
        <v>1094</v>
      </c>
      <c r="J32" s="14">
        <v>3810</v>
      </c>
      <c r="K32" s="14"/>
      <c r="L32" s="14">
        <v>180.3</v>
      </c>
      <c r="M32" s="14">
        <v>10</v>
      </c>
      <c r="N32" s="14">
        <v>4177</v>
      </c>
      <c r="O32" s="14"/>
      <c r="P32" s="14">
        <v>4414.5</v>
      </c>
      <c r="Q32" s="14"/>
      <c r="R32" s="14">
        <v>1500</v>
      </c>
      <c r="S32" s="14">
        <v>4</v>
      </c>
      <c r="T32" s="14">
        <v>98.87</v>
      </c>
      <c r="U32" s="14"/>
    </row>
    <row r="33" spans="1:21" ht="14.25">
      <c r="A33" s="15" t="s">
        <v>60</v>
      </c>
      <c r="B33" s="14">
        <f t="shared" si="6"/>
        <v>12268.7</v>
      </c>
      <c r="C33" s="14">
        <v>0</v>
      </c>
      <c r="D33" s="14"/>
      <c r="E33" s="14"/>
      <c r="F33" s="14">
        <v>0</v>
      </c>
      <c r="G33" s="14">
        <v>5367.68</v>
      </c>
      <c r="H33" s="14">
        <v>33.18</v>
      </c>
      <c r="I33" s="14">
        <v>358</v>
      </c>
      <c r="J33" s="14">
        <v>278</v>
      </c>
      <c r="K33" s="14"/>
      <c r="L33" s="14">
        <v>14.8</v>
      </c>
      <c r="M33" s="14">
        <v>10</v>
      </c>
      <c r="N33" s="14">
        <v>1984</v>
      </c>
      <c r="O33" s="14"/>
      <c r="P33" s="14">
        <v>5346</v>
      </c>
      <c r="Q33" s="14"/>
      <c r="R33" s="14">
        <v>1500</v>
      </c>
      <c r="S33" s="14"/>
      <c r="T33" s="14">
        <v>55.02</v>
      </c>
      <c r="U33" s="14"/>
    </row>
    <row r="34" spans="1:21" ht="14.25">
      <c r="A34" s="15" t="s">
        <v>61</v>
      </c>
      <c r="B34" s="14">
        <f t="shared" si="6"/>
        <v>45646.46</v>
      </c>
      <c r="C34" s="14">
        <v>4909</v>
      </c>
      <c r="D34" s="14"/>
      <c r="E34" s="14"/>
      <c r="F34" s="14">
        <v>7869</v>
      </c>
      <c r="G34" s="14">
        <v>16317.75</v>
      </c>
      <c r="H34" s="14">
        <v>1225.45</v>
      </c>
      <c r="I34" s="14">
        <v>1426</v>
      </c>
      <c r="J34" s="14">
        <v>7905</v>
      </c>
      <c r="K34" s="14"/>
      <c r="L34" s="14">
        <v>20.2</v>
      </c>
      <c r="M34" s="14">
        <v>15</v>
      </c>
      <c r="N34" s="14">
        <v>4250</v>
      </c>
      <c r="O34" s="14"/>
      <c r="P34" s="14">
        <v>14180.4</v>
      </c>
      <c r="Q34" s="14"/>
      <c r="R34" s="14">
        <v>2000</v>
      </c>
      <c r="S34" s="14">
        <v>321</v>
      </c>
      <c r="T34" s="14">
        <v>49.31</v>
      </c>
      <c r="U34" s="14"/>
    </row>
    <row r="35" spans="1:21" ht="14.25">
      <c r="A35" s="15" t="s">
        <v>62</v>
      </c>
      <c r="B35" s="14">
        <f t="shared" si="6"/>
        <v>181191.07</v>
      </c>
      <c r="C35" s="14">
        <v>9602</v>
      </c>
      <c r="D35" s="14">
        <f>SUM(D36,D39:D41)</f>
        <v>0</v>
      </c>
      <c r="E35" s="14">
        <f>SUM(E36,E39:E41)</f>
        <v>0</v>
      </c>
      <c r="F35" s="14">
        <v>23349</v>
      </c>
      <c r="G35" s="14">
        <v>69795.09</v>
      </c>
      <c r="H35" s="14">
        <v>1334.22</v>
      </c>
      <c r="I35" s="14">
        <v>3927</v>
      </c>
      <c r="J35" s="14">
        <v>12472</v>
      </c>
      <c r="K35" s="14"/>
      <c r="L35" s="14">
        <v>555.5</v>
      </c>
      <c r="M35" s="14">
        <v>151</v>
      </c>
      <c r="N35" s="14">
        <v>26794</v>
      </c>
      <c r="O35" s="14">
        <v>36</v>
      </c>
      <c r="P35" s="14">
        <v>70255.8</v>
      </c>
      <c r="Q35" s="14">
        <f aca="true" t="shared" si="9" ref="Q35:T35">SUM(Q36,Q39:Q41)</f>
        <v>0</v>
      </c>
      <c r="R35" s="14">
        <f t="shared" si="9"/>
        <v>7000</v>
      </c>
      <c r="S35" s="14">
        <v>281</v>
      </c>
      <c r="T35" s="14">
        <f t="shared" si="9"/>
        <v>908.18</v>
      </c>
      <c r="U35" s="14"/>
    </row>
    <row r="36" spans="1:21" ht="14.25">
      <c r="A36" s="15" t="s">
        <v>63</v>
      </c>
      <c r="B36" s="14">
        <f t="shared" si="6"/>
        <v>85526.56</v>
      </c>
      <c r="C36" s="14">
        <v>0</v>
      </c>
      <c r="D36" s="14"/>
      <c r="E36" s="14">
        <v>0</v>
      </c>
      <c r="F36" s="14">
        <v>0</v>
      </c>
      <c r="G36" s="14">
        <v>31309.84</v>
      </c>
      <c r="H36" s="14">
        <v>916.13</v>
      </c>
      <c r="I36" s="14">
        <v>2291</v>
      </c>
      <c r="J36" s="14">
        <v>705</v>
      </c>
      <c r="K36" s="14"/>
      <c r="L36" s="14">
        <v>233.2</v>
      </c>
      <c r="M36" s="14">
        <v>121</v>
      </c>
      <c r="N36" s="14">
        <v>14911</v>
      </c>
      <c r="O36" s="14">
        <v>36</v>
      </c>
      <c r="P36" s="14">
        <v>52201.8</v>
      </c>
      <c r="Q36" s="14">
        <v>0</v>
      </c>
      <c r="R36" s="14">
        <v>1500</v>
      </c>
      <c r="S36" s="14">
        <v>2</v>
      </c>
      <c r="T36" s="14">
        <v>512.92</v>
      </c>
      <c r="U36" s="14"/>
    </row>
    <row r="37" spans="1:21" ht="14.25">
      <c r="A37" s="15" t="s">
        <v>64</v>
      </c>
      <c r="B37" s="14">
        <f t="shared" si="6"/>
        <v>7995.5560000000005</v>
      </c>
      <c r="C37" s="14">
        <v>0</v>
      </c>
      <c r="D37" s="14"/>
      <c r="E37" s="14"/>
      <c r="F37" s="14">
        <v>0</v>
      </c>
      <c r="G37" s="14">
        <v>7859.666</v>
      </c>
      <c r="H37" s="14">
        <v>166.24</v>
      </c>
      <c r="I37" s="14">
        <v>300</v>
      </c>
      <c r="J37" s="14">
        <v>253</v>
      </c>
      <c r="K37" s="14"/>
      <c r="L37" s="14">
        <v>26.2</v>
      </c>
      <c r="M37" s="14">
        <v>10</v>
      </c>
      <c r="N37" s="14">
        <v>3716.126</v>
      </c>
      <c r="O37" s="14"/>
      <c r="P37" s="14">
        <v>0</v>
      </c>
      <c r="Q37" s="14"/>
      <c r="R37" s="14"/>
      <c r="S37" s="14">
        <v>2</v>
      </c>
      <c r="T37" s="14">
        <v>133.89</v>
      </c>
      <c r="U37" s="14"/>
    </row>
    <row r="38" spans="1:21" ht="14.25">
      <c r="A38" s="15" t="s">
        <v>65</v>
      </c>
      <c r="B38" s="14">
        <f t="shared" si="6"/>
        <v>12095</v>
      </c>
      <c r="C38" s="14">
        <v>0</v>
      </c>
      <c r="D38" s="14"/>
      <c r="E38" s="14"/>
      <c r="F38" s="14">
        <v>0</v>
      </c>
      <c r="G38" s="14">
        <v>10476.68</v>
      </c>
      <c r="H38" s="14">
        <v>439.62</v>
      </c>
      <c r="I38" s="14">
        <v>1991</v>
      </c>
      <c r="J38" s="14">
        <v>325</v>
      </c>
      <c r="K38" s="14"/>
      <c r="L38" s="14">
        <v>31.3</v>
      </c>
      <c r="M38" s="14">
        <v>10</v>
      </c>
      <c r="N38" s="14">
        <v>3296</v>
      </c>
      <c r="O38" s="14"/>
      <c r="P38" s="14">
        <v>0</v>
      </c>
      <c r="Q38" s="14"/>
      <c r="R38" s="14">
        <v>1500</v>
      </c>
      <c r="S38" s="14">
        <v>0</v>
      </c>
      <c r="T38" s="14">
        <v>118.32</v>
      </c>
      <c r="U38" s="14"/>
    </row>
    <row r="39" spans="1:21" ht="14.25">
      <c r="A39" s="15" t="s">
        <v>66</v>
      </c>
      <c r="B39" s="14">
        <f t="shared" si="6"/>
        <v>41576.29</v>
      </c>
      <c r="C39" s="14">
        <v>5716</v>
      </c>
      <c r="D39" s="14"/>
      <c r="E39" s="14"/>
      <c r="F39" s="14">
        <v>10948</v>
      </c>
      <c r="G39" s="14">
        <v>15858.9</v>
      </c>
      <c r="H39" s="14">
        <v>412.63</v>
      </c>
      <c r="I39" s="14">
        <v>582</v>
      </c>
      <c r="J39" s="14">
        <v>6641</v>
      </c>
      <c r="K39" s="14"/>
      <c r="L39" s="14">
        <v>85</v>
      </c>
      <c r="M39" s="14">
        <v>10</v>
      </c>
      <c r="N39" s="14">
        <v>3730</v>
      </c>
      <c r="O39" s="14"/>
      <c r="P39" s="14">
        <v>6890.4</v>
      </c>
      <c r="Q39" s="14"/>
      <c r="R39" s="14">
        <v>2000</v>
      </c>
      <c r="S39" s="14">
        <v>42</v>
      </c>
      <c r="T39" s="14">
        <v>120.99</v>
      </c>
      <c r="U39" s="14"/>
    </row>
    <row r="40" spans="1:21" ht="14.25">
      <c r="A40" s="15" t="s">
        <v>67</v>
      </c>
      <c r="B40" s="14">
        <f t="shared" si="6"/>
        <v>29531.479999999996</v>
      </c>
      <c r="C40" s="14">
        <v>3886</v>
      </c>
      <c r="D40" s="14"/>
      <c r="E40" s="14"/>
      <c r="F40" s="14">
        <v>8901</v>
      </c>
      <c r="G40" s="14">
        <v>11359.28</v>
      </c>
      <c r="H40" s="14">
        <v>365.72</v>
      </c>
      <c r="I40" s="14">
        <v>379</v>
      </c>
      <c r="J40" s="14">
        <v>4679</v>
      </c>
      <c r="K40" s="14"/>
      <c r="L40" s="14">
        <v>34.4</v>
      </c>
      <c r="M40" s="14">
        <v>10</v>
      </c>
      <c r="N40" s="14">
        <v>2999</v>
      </c>
      <c r="O40" s="14"/>
      <c r="P40" s="14">
        <v>3198.6</v>
      </c>
      <c r="Q40" s="14"/>
      <c r="R40" s="14">
        <v>2000</v>
      </c>
      <c r="S40" s="14">
        <v>133</v>
      </c>
      <c r="T40" s="14">
        <v>53.6</v>
      </c>
      <c r="U40" s="14"/>
    </row>
    <row r="41" spans="1:21" ht="14.25">
      <c r="A41" s="15" t="s">
        <v>68</v>
      </c>
      <c r="B41" s="14">
        <f t="shared" si="6"/>
        <v>24556.739999999998</v>
      </c>
      <c r="C41" s="14">
        <v>0</v>
      </c>
      <c r="D41" s="14"/>
      <c r="E41" s="14"/>
      <c r="F41" s="14">
        <v>3500</v>
      </c>
      <c r="G41" s="14">
        <v>11267.07</v>
      </c>
      <c r="H41" s="14">
        <v>-360.26</v>
      </c>
      <c r="I41" s="14">
        <v>675</v>
      </c>
      <c r="J41" s="14">
        <v>447</v>
      </c>
      <c r="K41" s="14"/>
      <c r="L41" s="14">
        <v>202.9</v>
      </c>
      <c r="M41" s="14">
        <v>10</v>
      </c>
      <c r="N41" s="14">
        <v>5154</v>
      </c>
      <c r="O41" s="14"/>
      <c r="P41" s="14">
        <v>7965</v>
      </c>
      <c r="Q41" s="14"/>
      <c r="R41" s="14">
        <v>1500</v>
      </c>
      <c r="S41" s="14">
        <v>104</v>
      </c>
      <c r="T41" s="14">
        <v>220.67</v>
      </c>
      <c r="U41" s="14"/>
    </row>
    <row r="42" spans="1:21" ht="14.25">
      <c r="A42" s="15" t="s">
        <v>69</v>
      </c>
      <c r="B42" s="14">
        <f t="shared" si="6"/>
        <v>340271.73</v>
      </c>
      <c r="C42" s="14">
        <v>32132</v>
      </c>
      <c r="D42" s="14">
        <f>SUM(D43:D50)</f>
        <v>0</v>
      </c>
      <c r="E42" s="14">
        <f>SUM(E43:E50)</f>
        <v>0</v>
      </c>
      <c r="F42" s="14">
        <v>50841</v>
      </c>
      <c r="G42" s="14">
        <v>128007.76</v>
      </c>
      <c r="H42" s="14">
        <v>5114.08</v>
      </c>
      <c r="I42" s="14">
        <v>6707</v>
      </c>
      <c r="J42" s="14">
        <v>59096</v>
      </c>
      <c r="K42" s="14"/>
      <c r="L42" s="14">
        <v>924</v>
      </c>
      <c r="M42" s="14">
        <v>150</v>
      </c>
      <c r="N42" s="14">
        <v>35259</v>
      </c>
      <c r="O42" s="14">
        <v>65</v>
      </c>
      <c r="P42" s="14">
        <v>109521</v>
      </c>
      <c r="Q42" s="14">
        <f aca="true" t="shared" si="10" ref="Q42:T42">SUM(Q43:Q50)</f>
        <v>0</v>
      </c>
      <c r="R42" s="14">
        <f t="shared" si="10"/>
        <v>17500</v>
      </c>
      <c r="S42" s="14">
        <v>1188</v>
      </c>
      <c r="T42" s="14">
        <f t="shared" si="10"/>
        <v>1081.9699999999998</v>
      </c>
      <c r="U42" s="14"/>
    </row>
    <row r="43" spans="1:21" ht="14.25">
      <c r="A43" s="15" t="s">
        <v>70</v>
      </c>
      <c r="B43" s="14">
        <f aca="true" t="shared" si="11" ref="B43:B84">SUM(C43,D43,E43,F43,G43,P43,Q43,R43,S43,U43,T43)</f>
        <v>113835.95</v>
      </c>
      <c r="C43" s="14">
        <v>5816</v>
      </c>
      <c r="D43" s="14"/>
      <c r="E43" s="14"/>
      <c r="F43" s="14">
        <v>7872</v>
      </c>
      <c r="G43" s="14">
        <v>41817.09</v>
      </c>
      <c r="H43" s="14">
        <v>3436.29</v>
      </c>
      <c r="I43" s="14">
        <v>1690</v>
      </c>
      <c r="J43" s="14">
        <v>21345</v>
      </c>
      <c r="K43" s="14"/>
      <c r="L43" s="14">
        <v>456.8</v>
      </c>
      <c r="M43" s="14">
        <v>65</v>
      </c>
      <c r="N43" s="14">
        <v>11522</v>
      </c>
      <c r="O43" s="14"/>
      <c r="P43" s="14">
        <v>55757.7</v>
      </c>
      <c r="Q43" s="14"/>
      <c r="R43" s="14">
        <v>2000</v>
      </c>
      <c r="S43" s="14">
        <v>169</v>
      </c>
      <c r="T43" s="14">
        <v>404.16</v>
      </c>
      <c r="U43" s="14"/>
    </row>
    <row r="44" spans="1:21" ht="14.25">
      <c r="A44" s="15" t="s">
        <v>71</v>
      </c>
      <c r="B44" s="14">
        <f t="shared" si="11"/>
        <v>44009.71000000001</v>
      </c>
      <c r="C44" s="14">
        <v>6740</v>
      </c>
      <c r="D44" s="14"/>
      <c r="E44" s="14"/>
      <c r="F44" s="14">
        <v>10161</v>
      </c>
      <c r="G44" s="14">
        <v>16311.07</v>
      </c>
      <c r="H44" s="14">
        <v>404.17</v>
      </c>
      <c r="I44" s="14">
        <v>1046</v>
      </c>
      <c r="J44" s="14">
        <v>10931</v>
      </c>
      <c r="K44" s="14"/>
      <c r="L44" s="14">
        <v>52.2</v>
      </c>
      <c r="M44" s="14">
        <v>15</v>
      </c>
      <c r="N44" s="14">
        <v>2943</v>
      </c>
      <c r="O44" s="14">
        <v>33</v>
      </c>
      <c r="P44" s="14">
        <v>8210.7</v>
      </c>
      <c r="Q44" s="14"/>
      <c r="R44" s="14">
        <v>2500</v>
      </c>
      <c r="S44" s="14"/>
      <c r="T44" s="14">
        <v>86.94</v>
      </c>
      <c r="U44" s="14"/>
    </row>
    <row r="45" spans="1:21" ht="14.25">
      <c r="A45" s="15" t="s">
        <v>72</v>
      </c>
      <c r="B45" s="14">
        <f t="shared" si="11"/>
        <v>13952.89</v>
      </c>
      <c r="C45" s="14">
        <v>0</v>
      </c>
      <c r="D45" s="14"/>
      <c r="E45" s="14"/>
      <c r="F45" s="14">
        <v>0</v>
      </c>
      <c r="G45" s="14">
        <v>7192.86</v>
      </c>
      <c r="H45" s="14">
        <v>188.26</v>
      </c>
      <c r="I45" s="14">
        <v>310</v>
      </c>
      <c r="J45" s="14">
        <v>229</v>
      </c>
      <c r="K45" s="14"/>
      <c r="L45" s="14">
        <v>57.5</v>
      </c>
      <c r="M45" s="14">
        <v>10</v>
      </c>
      <c r="N45" s="14">
        <v>3696</v>
      </c>
      <c r="O45" s="14"/>
      <c r="P45" s="14">
        <v>4962.6</v>
      </c>
      <c r="Q45" s="14"/>
      <c r="R45" s="14">
        <v>1500</v>
      </c>
      <c r="S45" s="14">
        <v>196</v>
      </c>
      <c r="T45" s="14">
        <v>101.43</v>
      </c>
      <c r="U45" s="14"/>
    </row>
    <row r="46" spans="1:21" ht="14.25">
      <c r="A46" s="15" t="s">
        <v>73</v>
      </c>
      <c r="B46" s="14">
        <f t="shared" si="11"/>
        <v>39027.64</v>
      </c>
      <c r="C46" s="14">
        <v>5656</v>
      </c>
      <c r="D46" s="14"/>
      <c r="E46" s="14"/>
      <c r="F46" s="14">
        <v>7326</v>
      </c>
      <c r="G46" s="14">
        <v>14425.32</v>
      </c>
      <c r="H46" s="14">
        <v>359.72</v>
      </c>
      <c r="I46" s="14">
        <v>1549</v>
      </c>
      <c r="J46" s="14">
        <v>8263</v>
      </c>
      <c r="K46" s="14"/>
      <c r="L46" s="14">
        <v>44.3</v>
      </c>
      <c r="M46" s="14">
        <v>15</v>
      </c>
      <c r="N46" s="14">
        <v>3347</v>
      </c>
      <c r="O46" s="14"/>
      <c r="P46" s="14">
        <v>8546.4</v>
      </c>
      <c r="Q46" s="14"/>
      <c r="R46" s="14">
        <v>3000</v>
      </c>
      <c r="S46" s="14">
        <v>39</v>
      </c>
      <c r="T46" s="14">
        <v>34.92</v>
      </c>
      <c r="U46" s="14"/>
    </row>
    <row r="47" spans="1:21" ht="14.25">
      <c r="A47" s="15" t="s">
        <v>74</v>
      </c>
      <c r="B47" s="14">
        <f t="shared" si="11"/>
        <v>41785.64</v>
      </c>
      <c r="C47" s="14">
        <v>5273</v>
      </c>
      <c r="D47" s="14"/>
      <c r="E47" s="14"/>
      <c r="F47" s="14">
        <v>10014</v>
      </c>
      <c r="G47" s="14">
        <v>17096.75</v>
      </c>
      <c r="H47" s="14">
        <v>282.17</v>
      </c>
      <c r="I47" s="14">
        <v>454</v>
      </c>
      <c r="J47" s="14">
        <v>7770</v>
      </c>
      <c r="K47" s="14"/>
      <c r="L47" s="14">
        <v>29.4</v>
      </c>
      <c r="M47" s="14">
        <v>10</v>
      </c>
      <c r="N47" s="14">
        <v>5002</v>
      </c>
      <c r="O47" s="14"/>
      <c r="P47" s="14">
        <v>7239.6</v>
      </c>
      <c r="Q47" s="14"/>
      <c r="R47" s="14">
        <v>2000</v>
      </c>
      <c r="S47" s="14"/>
      <c r="T47" s="14">
        <v>162.29</v>
      </c>
      <c r="U47" s="14"/>
    </row>
    <row r="48" spans="1:21" ht="14.25">
      <c r="A48" s="15" t="s">
        <v>75</v>
      </c>
      <c r="B48" s="14">
        <f t="shared" si="11"/>
        <v>38735.9</v>
      </c>
      <c r="C48" s="14">
        <v>4264</v>
      </c>
      <c r="D48" s="14"/>
      <c r="E48" s="14"/>
      <c r="F48" s="14">
        <v>6708</v>
      </c>
      <c r="G48" s="14">
        <v>9926.52</v>
      </c>
      <c r="H48" s="14">
        <v>274.32</v>
      </c>
      <c r="I48" s="14">
        <v>916</v>
      </c>
      <c r="J48" s="14">
        <v>5205</v>
      </c>
      <c r="K48" s="14"/>
      <c r="L48" s="14">
        <v>31.4</v>
      </c>
      <c r="M48" s="14">
        <v>15</v>
      </c>
      <c r="N48" s="14">
        <v>2399</v>
      </c>
      <c r="O48" s="14"/>
      <c r="P48" s="14">
        <v>14035.5</v>
      </c>
      <c r="Q48" s="14"/>
      <c r="R48" s="14">
        <v>3000</v>
      </c>
      <c r="S48" s="14">
        <v>784</v>
      </c>
      <c r="T48" s="14">
        <v>17.88</v>
      </c>
      <c r="U48" s="14"/>
    </row>
    <row r="49" spans="1:21" ht="14.25">
      <c r="A49" s="15" t="s">
        <v>76</v>
      </c>
      <c r="B49" s="14">
        <f t="shared" si="11"/>
        <v>18757.889999999996</v>
      </c>
      <c r="C49" s="14">
        <v>0</v>
      </c>
      <c r="D49" s="14"/>
      <c r="E49" s="14"/>
      <c r="F49" s="14">
        <v>0</v>
      </c>
      <c r="G49" s="14">
        <v>8588.58</v>
      </c>
      <c r="H49" s="14">
        <v>113.68</v>
      </c>
      <c r="I49" s="14">
        <v>0</v>
      </c>
      <c r="J49" s="14">
        <v>145</v>
      </c>
      <c r="K49" s="14"/>
      <c r="L49" s="14">
        <v>218.3</v>
      </c>
      <c r="M49" s="14">
        <v>10</v>
      </c>
      <c r="N49" s="14">
        <v>3916</v>
      </c>
      <c r="O49" s="14"/>
      <c r="P49" s="14">
        <v>8448.3</v>
      </c>
      <c r="Q49" s="14"/>
      <c r="R49" s="14">
        <v>1500</v>
      </c>
      <c r="S49" s="14"/>
      <c r="T49" s="14">
        <v>221.01</v>
      </c>
      <c r="U49" s="14"/>
    </row>
    <row r="50" spans="1:21" ht="14.25">
      <c r="A50" s="15" t="s">
        <v>77</v>
      </c>
      <c r="B50" s="14">
        <f t="shared" si="11"/>
        <v>30166.11</v>
      </c>
      <c r="C50" s="14">
        <v>4383</v>
      </c>
      <c r="D50" s="14"/>
      <c r="E50" s="14"/>
      <c r="F50" s="14">
        <v>8760</v>
      </c>
      <c r="G50" s="14">
        <v>12649.57</v>
      </c>
      <c r="H50" s="14">
        <v>55.47</v>
      </c>
      <c r="I50" s="14">
        <v>742</v>
      </c>
      <c r="J50" s="14">
        <v>5208</v>
      </c>
      <c r="K50" s="14"/>
      <c r="L50" s="14">
        <v>34.1</v>
      </c>
      <c r="M50" s="14">
        <v>10</v>
      </c>
      <c r="N50" s="14">
        <v>2434</v>
      </c>
      <c r="O50" s="14">
        <v>32</v>
      </c>
      <c r="P50" s="14">
        <v>2320.2</v>
      </c>
      <c r="Q50" s="14"/>
      <c r="R50" s="14">
        <v>2000</v>
      </c>
      <c r="S50" s="14"/>
      <c r="T50" s="14">
        <v>53.34</v>
      </c>
      <c r="U50" s="14"/>
    </row>
    <row r="51" spans="1:21" ht="14.25">
      <c r="A51" s="15" t="s">
        <v>78</v>
      </c>
      <c r="B51" s="14">
        <f t="shared" si="11"/>
        <v>465243.75000000006</v>
      </c>
      <c r="C51" s="14">
        <v>43873</v>
      </c>
      <c r="D51" s="14">
        <f>SUM(D52,D54:D60)</f>
        <v>0</v>
      </c>
      <c r="E51" s="14">
        <f>SUM(E52,E54:E60)</f>
        <v>3800</v>
      </c>
      <c r="F51" s="14">
        <v>65004.4</v>
      </c>
      <c r="G51" s="14">
        <v>170777.13</v>
      </c>
      <c r="H51" s="14">
        <v>4107.22</v>
      </c>
      <c r="I51" s="14">
        <v>13104</v>
      </c>
      <c r="J51" s="14">
        <v>80833</v>
      </c>
      <c r="K51" s="14"/>
      <c r="L51" s="14">
        <v>1370.9</v>
      </c>
      <c r="M51" s="14">
        <v>495</v>
      </c>
      <c r="N51" s="14">
        <v>42275</v>
      </c>
      <c r="O51" s="14"/>
      <c r="P51" s="14">
        <v>149686.2</v>
      </c>
      <c r="Q51" s="14">
        <f aca="true" t="shared" si="12" ref="Q51:T51">SUM(Q52,Q54:Q60)</f>
        <v>2500</v>
      </c>
      <c r="R51" s="14">
        <f t="shared" si="12"/>
        <v>22500</v>
      </c>
      <c r="S51" s="14">
        <v>6369</v>
      </c>
      <c r="T51" s="14">
        <f t="shared" si="12"/>
        <v>734.02</v>
      </c>
      <c r="U51" s="14"/>
    </row>
    <row r="52" spans="1:21" ht="14.25">
      <c r="A52" s="15" t="s">
        <v>79</v>
      </c>
      <c r="B52" s="14">
        <f t="shared" si="11"/>
        <v>105947.45</v>
      </c>
      <c r="C52" s="16">
        <v>2725</v>
      </c>
      <c r="D52" s="16"/>
      <c r="E52" s="16">
        <v>1900</v>
      </c>
      <c r="F52" s="16">
        <v>4646</v>
      </c>
      <c r="G52" s="16">
        <v>36686.92</v>
      </c>
      <c r="H52" s="16">
        <v>4698.72</v>
      </c>
      <c r="I52" s="16">
        <v>693</v>
      </c>
      <c r="J52" s="14">
        <v>3135</v>
      </c>
      <c r="K52" s="16"/>
      <c r="L52" s="16">
        <v>486.9</v>
      </c>
      <c r="M52" s="16">
        <v>400</v>
      </c>
      <c r="N52" s="14">
        <v>14384</v>
      </c>
      <c r="O52" s="16"/>
      <c r="P52" s="14">
        <v>54115.2</v>
      </c>
      <c r="Q52" s="14">
        <v>2500</v>
      </c>
      <c r="R52" s="16">
        <v>3000</v>
      </c>
      <c r="S52" s="16"/>
      <c r="T52" s="16">
        <v>374.33</v>
      </c>
      <c r="U52" s="16"/>
    </row>
    <row r="53" spans="1:21" ht="14.25">
      <c r="A53" s="15" t="s">
        <v>80</v>
      </c>
      <c r="B53" s="14">
        <f t="shared" si="11"/>
        <v>19826.99</v>
      </c>
      <c r="C53" s="14">
        <v>2725</v>
      </c>
      <c r="D53" s="14"/>
      <c r="E53" s="14">
        <v>1900</v>
      </c>
      <c r="F53" s="14">
        <v>4646</v>
      </c>
      <c r="G53" s="14">
        <v>5049.86</v>
      </c>
      <c r="H53" s="14">
        <v>-9.94000000000001</v>
      </c>
      <c r="I53" s="14">
        <v>693</v>
      </c>
      <c r="J53" s="14">
        <v>2774</v>
      </c>
      <c r="K53" s="14"/>
      <c r="L53" s="14">
        <v>7.6</v>
      </c>
      <c r="M53" s="14">
        <v>15</v>
      </c>
      <c r="N53" s="14">
        <v>1198</v>
      </c>
      <c r="O53" s="14"/>
      <c r="P53" s="14">
        <v>0</v>
      </c>
      <c r="Q53" s="14">
        <v>2500</v>
      </c>
      <c r="R53" s="14">
        <v>3000</v>
      </c>
      <c r="S53" s="14"/>
      <c r="T53" s="14">
        <v>6.13</v>
      </c>
      <c r="U53" s="14"/>
    </row>
    <row r="54" spans="1:21" ht="14.25">
      <c r="A54" s="15" t="s">
        <v>81</v>
      </c>
      <c r="B54" s="14">
        <f t="shared" si="11"/>
        <v>52332.31</v>
      </c>
      <c r="C54" s="14">
        <v>7737</v>
      </c>
      <c r="D54" s="14"/>
      <c r="E54" s="14">
        <v>500</v>
      </c>
      <c r="F54" s="14">
        <v>10312.8</v>
      </c>
      <c r="G54" s="14">
        <v>26453.41</v>
      </c>
      <c r="H54" s="14">
        <v>-237.19</v>
      </c>
      <c r="I54" s="14">
        <v>1641</v>
      </c>
      <c r="J54" s="14">
        <v>16075</v>
      </c>
      <c r="K54" s="14"/>
      <c r="L54" s="14">
        <v>50</v>
      </c>
      <c r="M54" s="14">
        <v>15</v>
      </c>
      <c r="N54" s="14">
        <v>3149</v>
      </c>
      <c r="O54" s="14"/>
      <c r="P54" s="14">
        <v>3857.4</v>
      </c>
      <c r="Q54" s="14"/>
      <c r="R54" s="14">
        <v>2500</v>
      </c>
      <c r="S54" s="14">
        <v>919</v>
      </c>
      <c r="T54" s="14">
        <v>52.7</v>
      </c>
      <c r="U54" s="14"/>
    </row>
    <row r="55" spans="1:21" ht="14.25">
      <c r="A55" s="15" t="s">
        <v>82</v>
      </c>
      <c r="B55" s="14">
        <f t="shared" si="11"/>
        <v>68534.65</v>
      </c>
      <c r="C55" s="14">
        <v>10672</v>
      </c>
      <c r="D55" s="14"/>
      <c r="E55" s="14">
        <v>600</v>
      </c>
      <c r="F55" s="14">
        <v>10839.8</v>
      </c>
      <c r="G55" s="14">
        <v>34438.96</v>
      </c>
      <c r="H55" s="14">
        <v>-294.46</v>
      </c>
      <c r="I55" s="14">
        <v>5084</v>
      </c>
      <c r="J55" s="14">
        <v>24444</v>
      </c>
      <c r="K55" s="14"/>
      <c r="L55" s="14">
        <v>66.4</v>
      </c>
      <c r="M55" s="14">
        <v>15</v>
      </c>
      <c r="N55" s="14">
        <v>3798</v>
      </c>
      <c r="O55" s="14"/>
      <c r="P55" s="14">
        <v>8856</v>
      </c>
      <c r="Q55" s="14"/>
      <c r="R55" s="14">
        <v>3000</v>
      </c>
      <c r="S55" s="14">
        <v>69</v>
      </c>
      <c r="T55" s="14">
        <v>58.89</v>
      </c>
      <c r="U55" s="14"/>
    </row>
    <row r="56" spans="1:21" ht="14.25">
      <c r="A56" s="15" t="s">
        <v>83</v>
      </c>
      <c r="B56" s="14">
        <f t="shared" si="11"/>
        <v>18611.04</v>
      </c>
      <c r="C56" s="14">
        <v>0</v>
      </c>
      <c r="D56" s="14"/>
      <c r="E56" s="14">
        <v>400</v>
      </c>
      <c r="F56" s="14">
        <v>3500</v>
      </c>
      <c r="G56" s="14">
        <v>6652.82</v>
      </c>
      <c r="H56" s="14">
        <v>-229.08</v>
      </c>
      <c r="I56" s="14">
        <v>0</v>
      </c>
      <c r="J56" s="14">
        <v>367</v>
      </c>
      <c r="K56" s="14"/>
      <c r="L56" s="14">
        <v>234.7</v>
      </c>
      <c r="M56" s="14">
        <v>10</v>
      </c>
      <c r="N56" s="14">
        <v>4197</v>
      </c>
      <c r="O56" s="14"/>
      <c r="P56" s="14">
        <v>6444</v>
      </c>
      <c r="Q56" s="14"/>
      <c r="R56" s="14">
        <v>1500</v>
      </c>
      <c r="S56" s="14">
        <v>34</v>
      </c>
      <c r="T56" s="14">
        <v>80.22</v>
      </c>
      <c r="U56" s="14"/>
    </row>
    <row r="57" spans="1:21" ht="14.25">
      <c r="A57" s="15" t="s">
        <v>84</v>
      </c>
      <c r="B57" s="14">
        <f t="shared" si="11"/>
        <v>63028.619999999995</v>
      </c>
      <c r="C57" s="14">
        <v>9398</v>
      </c>
      <c r="D57" s="14"/>
      <c r="E57" s="14"/>
      <c r="F57" s="14">
        <v>13176.8</v>
      </c>
      <c r="G57" s="14">
        <v>27263.93</v>
      </c>
      <c r="H57" s="14">
        <v>324.63</v>
      </c>
      <c r="I57" s="14">
        <v>3032</v>
      </c>
      <c r="J57" s="14">
        <v>16786</v>
      </c>
      <c r="K57" s="14"/>
      <c r="L57" s="14">
        <v>233.6</v>
      </c>
      <c r="M57" s="14">
        <v>15</v>
      </c>
      <c r="N57" s="14">
        <v>5340</v>
      </c>
      <c r="O57" s="14"/>
      <c r="P57" s="14">
        <v>8295.3</v>
      </c>
      <c r="Q57" s="14"/>
      <c r="R57" s="14">
        <v>3000</v>
      </c>
      <c r="S57" s="14">
        <v>1859</v>
      </c>
      <c r="T57" s="14">
        <v>35.59</v>
      </c>
      <c r="U57" s="14"/>
    </row>
    <row r="58" spans="1:21" ht="14.25">
      <c r="A58" s="15" t="s">
        <v>85</v>
      </c>
      <c r="B58" s="14">
        <f t="shared" si="11"/>
        <v>21085.23</v>
      </c>
      <c r="C58" s="14">
        <v>0</v>
      </c>
      <c r="D58" s="14"/>
      <c r="E58" s="14">
        <v>400</v>
      </c>
      <c r="F58" s="14">
        <v>3500</v>
      </c>
      <c r="G58" s="14">
        <v>7154.61</v>
      </c>
      <c r="H58" s="14">
        <v>-470.29</v>
      </c>
      <c r="I58" s="14">
        <v>0</v>
      </c>
      <c r="J58" s="14">
        <v>519</v>
      </c>
      <c r="K58" s="14"/>
      <c r="L58" s="14">
        <v>235.3</v>
      </c>
      <c r="M58" s="14">
        <v>10</v>
      </c>
      <c r="N58" s="14">
        <v>3824</v>
      </c>
      <c r="O58" s="14"/>
      <c r="P58" s="14">
        <v>7773.3</v>
      </c>
      <c r="Q58" s="14"/>
      <c r="R58" s="14">
        <v>1500</v>
      </c>
      <c r="S58" s="14">
        <v>647</v>
      </c>
      <c r="T58" s="14">
        <v>110.32</v>
      </c>
      <c r="U58" s="14"/>
    </row>
    <row r="59" spans="1:21" ht="14.25">
      <c r="A59" s="15" t="s">
        <v>86</v>
      </c>
      <c r="B59" s="14">
        <f t="shared" si="11"/>
        <v>68192.07</v>
      </c>
      <c r="C59" s="14">
        <v>6516</v>
      </c>
      <c r="D59" s="14"/>
      <c r="E59" s="14"/>
      <c r="F59" s="14">
        <v>9101</v>
      </c>
      <c r="G59" s="14">
        <v>15292.69</v>
      </c>
      <c r="H59" s="14">
        <v>123.29</v>
      </c>
      <c r="I59" s="14">
        <v>1331</v>
      </c>
      <c r="J59" s="14">
        <v>9585</v>
      </c>
      <c r="K59" s="14"/>
      <c r="L59" s="14">
        <v>35.1</v>
      </c>
      <c r="M59" s="14">
        <v>15</v>
      </c>
      <c r="N59" s="14">
        <v>3490</v>
      </c>
      <c r="O59" s="14"/>
      <c r="P59" s="14">
        <v>31915.8</v>
      </c>
      <c r="Q59" s="14"/>
      <c r="R59" s="14">
        <v>4000</v>
      </c>
      <c r="S59" s="14">
        <v>1351</v>
      </c>
      <c r="T59" s="14">
        <v>15.58</v>
      </c>
      <c r="U59" s="14"/>
    </row>
    <row r="60" spans="1:21" ht="14.25">
      <c r="A60" s="15" t="s">
        <v>87</v>
      </c>
      <c r="B60" s="14">
        <f t="shared" si="11"/>
        <v>67512.38</v>
      </c>
      <c r="C60" s="14">
        <v>6825</v>
      </c>
      <c r="D60" s="14"/>
      <c r="E60" s="14"/>
      <c r="F60" s="14">
        <v>9928</v>
      </c>
      <c r="G60" s="14">
        <v>16833.79</v>
      </c>
      <c r="H60" s="14">
        <v>191.6</v>
      </c>
      <c r="I60" s="14">
        <v>1323</v>
      </c>
      <c r="J60" s="14">
        <v>9922</v>
      </c>
      <c r="K60" s="14"/>
      <c r="L60" s="14">
        <v>28.9</v>
      </c>
      <c r="M60" s="14">
        <v>15</v>
      </c>
      <c r="N60" s="14">
        <v>4093</v>
      </c>
      <c r="O60" s="14"/>
      <c r="P60" s="14">
        <v>28429.2</v>
      </c>
      <c r="Q60" s="14"/>
      <c r="R60" s="14">
        <v>4000</v>
      </c>
      <c r="S60" s="14">
        <v>1490</v>
      </c>
      <c r="T60" s="14">
        <v>6.39</v>
      </c>
      <c r="U60" s="14"/>
    </row>
    <row r="61" spans="1:21" ht="14.25">
      <c r="A61" s="15" t="s">
        <v>88</v>
      </c>
      <c r="B61" s="14">
        <f t="shared" si="11"/>
        <v>308786.37999999995</v>
      </c>
      <c r="C61" s="14">
        <v>26721</v>
      </c>
      <c r="D61" s="14">
        <f>SUM(D62:D68)</f>
        <v>0</v>
      </c>
      <c r="E61" s="14">
        <f>SUM(E62:E68)</f>
        <v>4500</v>
      </c>
      <c r="F61" s="14">
        <v>49576.6</v>
      </c>
      <c r="G61" s="14">
        <v>108040.97</v>
      </c>
      <c r="H61" s="14">
        <v>2174.11</v>
      </c>
      <c r="I61" s="14">
        <v>7254</v>
      </c>
      <c r="J61" s="14">
        <v>39484</v>
      </c>
      <c r="K61" s="14"/>
      <c r="L61" s="14">
        <v>747.56</v>
      </c>
      <c r="M61" s="14">
        <v>140</v>
      </c>
      <c r="N61" s="14">
        <v>35901</v>
      </c>
      <c r="O61" s="14">
        <v>61</v>
      </c>
      <c r="P61" s="14">
        <v>102321.9</v>
      </c>
      <c r="Q61" s="14">
        <f aca="true" t="shared" si="13" ref="Q61:T61">SUM(Q62:Q68)</f>
        <v>2500</v>
      </c>
      <c r="R61" s="14">
        <f t="shared" si="13"/>
        <v>13500</v>
      </c>
      <c r="S61" s="14">
        <v>818</v>
      </c>
      <c r="T61" s="14">
        <f t="shared" si="13"/>
        <v>807.9100000000001</v>
      </c>
      <c r="U61" s="14"/>
    </row>
    <row r="62" spans="1:21" ht="14.25">
      <c r="A62" s="15" t="s">
        <v>89</v>
      </c>
      <c r="B62" s="14">
        <f t="shared" si="11"/>
        <v>78623.41</v>
      </c>
      <c r="C62" s="14">
        <v>0</v>
      </c>
      <c r="D62" s="14"/>
      <c r="E62" s="14">
        <v>1000</v>
      </c>
      <c r="F62" s="14">
        <v>2500</v>
      </c>
      <c r="G62" s="14">
        <v>25215.44</v>
      </c>
      <c r="H62" s="14">
        <v>208.84</v>
      </c>
      <c r="I62" s="14">
        <v>0</v>
      </c>
      <c r="J62" s="14">
        <v>266</v>
      </c>
      <c r="K62" s="14"/>
      <c r="L62" s="14">
        <v>87.8</v>
      </c>
      <c r="M62" s="14">
        <v>65</v>
      </c>
      <c r="N62" s="14">
        <v>15948</v>
      </c>
      <c r="O62" s="14">
        <v>30</v>
      </c>
      <c r="P62" s="14">
        <v>49522.5</v>
      </c>
      <c r="Q62" s="14"/>
      <c r="R62" s="14"/>
      <c r="S62" s="14"/>
      <c r="T62" s="14">
        <v>385.47</v>
      </c>
      <c r="U62" s="14"/>
    </row>
    <row r="63" spans="1:21" ht="14.25">
      <c r="A63" s="15" t="s">
        <v>90</v>
      </c>
      <c r="B63" s="14">
        <f t="shared" si="11"/>
        <v>55973.45</v>
      </c>
      <c r="C63" s="14">
        <v>7331</v>
      </c>
      <c r="D63" s="14"/>
      <c r="E63" s="14">
        <v>600</v>
      </c>
      <c r="F63" s="14">
        <v>12315.8</v>
      </c>
      <c r="G63" s="14">
        <v>22663.73</v>
      </c>
      <c r="H63" s="14">
        <v>424.87</v>
      </c>
      <c r="I63" s="14">
        <v>1680</v>
      </c>
      <c r="J63" s="14">
        <v>10705</v>
      </c>
      <c r="K63" s="14"/>
      <c r="L63" s="14">
        <v>262.76</v>
      </c>
      <c r="M63" s="14">
        <v>10</v>
      </c>
      <c r="N63" s="14">
        <v>4178</v>
      </c>
      <c r="O63" s="14">
        <v>31</v>
      </c>
      <c r="P63" s="14">
        <v>10940.4</v>
      </c>
      <c r="Q63" s="14"/>
      <c r="R63" s="14">
        <v>2000</v>
      </c>
      <c r="T63" s="14">
        <v>122.52</v>
      </c>
      <c r="U63" s="14"/>
    </row>
    <row r="64" spans="1:21" ht="14.25">
      <c r="A64" s="15" t="s">
        <v>91</v>
      </c>
      <c r="B64" s="14">
        <f t="shared" si="11"/>
        <v>21619.809999999998</v>
      </c>
      <c r="C64" s="14">
        <v>0</v>
      </c>
      <c r="D64" s="14"/>
      <c r="E64" s="14">
        <v>400</v>
      </c>
      <c r="F64" s="14">
        <v>3500</v>
      </c>
      <c r="G64" s="14">
        <v>8102.42</v>
      </c>
      <c r="H64" s="14">
        <v>275.72</v>
      </c>
      <c r="I64" s="14">
        <v>0</v>
      </c>
      <c r="J64" s="14">
        <v>367</v>
      </c>
      <c r="K64" s="14"/>
      <c r="L64" s="14">
        <v>67.5</v>
      </c>
      <c r="M64" s="14">
        <v>10</v>
      </c>
      <c r="N64" s="14">
        <v>4180</v>
      </c>
      <c r="O64" s="14"/>
      <c r="P64" s="14">
        <v>7900.2</v>
      </c>
      <c r="Q64" s="14"/>
      <c r="R64" s="14">
        <v>1500</v>
      </c>
      <c r="S64" s="14">
        <v>77</v>
      </c>
      <c r="T64" s="14">
        <v>140.19</v>
      </c>
      <c r="U64" s="14"/>
    </row>
    <row r="65" spans="1:21" ht="14.25">
      <c r="A65" s="15" t="s">
        <v>92</v>
      </c>
      <c r="B65" s="14">
        <f t="shared" si="11"/>
        <v>16707.27</v>
      </c>
      <c r="C65" s="14">
        <v>0</v>
      </c>
      <c r="D65" s="14"/>
      <c r="E65" s="14">
        <v>1900</v>
      </c>
      <c r="F65" s="14">
        <v>0</v>
      </c>
      <c r="G65" s="14">
        <v>5247.62</v>
      </c>
      <c r="H65" s="14">
        <v>212.42</v>
      </c>
      <c r="I65" s="14">
        <v>403</v>
      </c>
      <c r="J65" s="14">
        <v>281</v>
      </c>
      <c r="K65" s="14"/>
      <c r="L65" s="14">
        <v>23.2</v>
      </c>
      <c r="M65" s="14">
        <v>10</v>
      </c>
      <c r="N65" s="14">
        <v>1903</v>
      </c>
      <c r="O65" s="14"/>
      <c r="P65" s="14">
        <v>5524.2</v>
      </c>
      <c r="Q65" s="14">
        <v>2500</v>
      </c>
      <c r="R65" s="14">
        <v>1500</v>
      </c>
      <c r="S65" s="14"/>
      <c r="T65" s="14">
        <v>35.45</v>
      </c>
      <c r="U65" s="14"/>
    </row>
    <row r="66" spans="1:21" ht="14.25">
      <c r="A66" s="15" t="s">
        <v>93</v>
      </c>
      <c r="B66" s="14">
        <f t="shared" si="11"/>
        <v>41693.27</v>
      </c>
      <c r="C66" s="14">
        <v>5341</v>
      </c>
      <c r="D66" s="14"/>
      <c r="E66" s="14">
        <v>600</v>
      </c>
      <c r="F66" s="14">
        <v>9011</v>
      </c>
      <c r="G66" s="14">
        <v>12553.68</v>
      </c>
      <c r="H66" s="14">
        <v>347.24</v>
      </c>
      <c r="I66" s="14">
        <v>1663</v>
      </c>
      <c r="J66" s="14">
        <v>7015</v>
      </c>
      <c r="K66" s="14"/>
      <c r="L66" s="14">
        <v>41.6</v>
      </c>
      <c r="M66" s="14">
        <v>15</v>
      </c>
      <c r="N66" s="14">
        <v>2570</v>
      </c>
      <c r="O66" s="14"/>
      <c r="P66" s="14">
        <v>11652.3</v>
      </c>
      <c r="Q66" s="14"/>
      <c r="R66" s="14">
        <v>2500</v>
      </c>
      <c r="S66" s="14"/>
      <c r="T66" s="14">
        <v>35.29</v>
      </c>
      <c r="U66" s="14"/>
    </row>
    <row r="67" spans="1:21" ht="14.25">
      <c r="A67" s="15" t="s">
        <v>94</v>
      </c>
      <c r="B67" s="14">
        <f t="shared" si="11"/>
        <v>46268.22</v>
      </c>
      <c r="C67" s="14">
        <v>7097</v>
      </c>
      <c r="D67" s="14"/>
      <c r="E67" s="14"/>
      <c r="F67" s="14">
        <v>11265</v>
      </c>
      <c r="G67" s="14">
        <v>17006.52</v>
      </c>
      <c r="H67" s="14">
        <v>369.66</v>
      </c>
      <c r="I67" s="14">
        <v>1577</v>
      </c>
      <c r="J67" s="14">
        <v>10363</v>
      </c>
      <c r="K67" s="14"/>
      <c r="L67" s="14">
        <v>215.8</v>
      </c>
      <c r="M67" s="14">
        <v>15</v>
      </c>
      <c r="N67" s="14">
        <v>3649</v>
      </c>
      <c r="O67" s="14"/>
      <c r="P67" s="14">
        <v>7406.1</v>
      </c>
      <c r="Q67" s="14"/>
      <c r="R67" s="14">
        <v>3000</v>
      </c>
      <c r="S67" s="14">
        <v>459</v>
      </c>
      <c r="T67" s="14">
        <v>34.6</v>
      </c>
      <c r="U67" s="14"/>
    </row>
    <row r="68" spans="1:21" ht="14.25">
      <c r="A68" s="15" t="s">
        <v>95</v>
      </c>
      <c r="B68" s="14">
        <f t="shared" si="11"/>
        <v>47900.95</v>
      </c>
      <c r="C68" s="14">
        <v>6952</v>
      </c>
      <c r="D68" s="14"/>
      <c r="E68" s="14"/>
      <c r="F68" s="14">
        <v>10984.8</v>
      </c>
      <c r="G68" s="14">
        <v>17251.56</v>
      </c>
      <c r="H68" s="14">
        <v>335.36</v>
      </c>
      <c r="I68" s="14">
        <v>1931</v>
      </c>
      <c r="J68" s="14">
        <v>10487</v>
      </c>
      <c r="K68" s="14"/>
      <c r="L68" s="14">
        <v>48.9</v>
      </c>
      <c r="M68" s="14">
        <v>15</v>
      </c>
      <c r="N68" s="14">
        <v>3473</v>
      </c>
      <c r="O68" s="14"/>
      <c r="P68" s="14">
        <v>9376.2</v>
      </c>
      <c r="Q68" s="14"/>
      <c r="R68" s="14">
        <v>3000</v>
      </c>
      <c r="S68" s="14">
        <v>282</v>
      </c>
      <c r="T68" s="14">
        <v>54.39</v>
      </c>
      <c r="U68" s="14"/>
    </row>
    <row r="69" spans="1:21" ht="14.25">
      <c r="A69" s="15" t="s">
        <v>96</v>
      </c>
      <c r="B69" s="14">
        <f t="shared" si="11"/>
        <v>495851.06000000006</v>
      </c>
      <c r="C69" s="14">
        <v>55416</v>
      </c>
      <c r="D69" s="14">
        <f aca="true" t="shared" si="14" ref="D69:I69">SUM(D70:D78)</f>
        <v>5188</v>
      </c>
      <c r="E69" s="14">
        <f t="shared" si="14"/>
        <v>0</v>
      </c>
      <c r="F69" s="14">
        <v>78835</v>
      </c>
      <c r="G69" s="14">
        <v>132799.52</v>
      </c>
      <c r="H69" s="14">
        <f t="shared" si="14"/>
        <v>2473.63</v>
      </c>
      <c r="I69" s="14">
        <f t="shared" si="14"/>
        <v>11183</v>
      </c>
      <c r="J69" s="14">
        <v>75684</v>
      </c>
      <c r="K69" s="14">
        <f aca="true" t="shared" si="15" ref="K69:M69">SUM(K70:K78)</f>
        <v>1500</v>
      </c>
      <c r="L69" s="14">
        <f t="shared" si="15"/>
        <v>266.09999999999997</v>
      </c>
      <c r="M69" s="14">
        <f t="shared" si="15"/>
        <v>330</v>
      </c>
      <c r="N69" s="14">
        <v>29503</v>
      </c>
      <c r="O69" s="14">
        <v>132</v>
      </c>
      <c r="P69" s="14">
        <v>186689.7</v>
      </c>
      <c r="Q69" s="14">
        <f aca="true" t="shared" si="16" ref="Q69:T69">SUM(Q70:Q78)</f>
        <v>0</v>
      </c>
      <c r="R69" s="14">
        <f t="shared" si="16"/>
        <v>30000</v>
      </c>
      <c r="S69" s="14">
        <v>6695</v>
      </c>
      <c r="T69" s="14">
        <f t="shared" si="16"/>
        <v>227.84</v>
      </c>
      <c r="U69" s="14"/>
    </row>
    <row r="70" spans="1:21" ht="14.25">
      <c r="A70" s="15" t="s">
        <v>97</v>
      </c>
      <c r="B70" s="14">
        <f t="shared" si="11"/>
        <v>108355.9</v>
      </c>
      <c r="C70" s="14">
        <v>6060</v>
      </c>
      <c r="D70" s="14"/>
      <c r="E70" s="14"/>
      <c r="F70" s="14">
        <v>6090</v>
      </c>
      <c r="G70" s="14">
        <v>27476.98</v>
      </c>
      <c r="H70" s="14">
        <v>150.88</v>
      </c>
      <c r="I70" s="14">
        <v>885</v>
      </c>
      <c r="J70" s="14">
        <v>15584</v>
      </c>
      <c r="K70" s="14"/>
      <c r="L70" s="14">
        <v>30.4</v>
      </c>
      <c r="M70" s="14">
        <v>210</v>
      </c>
      <c r="N70" s="14">
        <v>7553</v>
      </c>
      <c r="O70" s="14">
        <v>96</v>
      </c>
      <c r="P70" s="14">
        <v>65175.3</v>
      </c>
      <c r="Q70" s="14"/>
      <c r="R70" s="14">
        <v>3000</v>
      </c>
      <c r="S70" s="14">
        <v>450</v>
      </c>
      <c r="T70" s="14">
        <v>103.62</v>
      </c>
      <c r="U70" s="14"/>
    </row>
    <row r="71" spans="1:21" ht="14.25">
      <c r="A71" s="15" t="s">
        <v>98</v>
      </c>
      <c r="B71" s="14">
        <f t="shared" si="11"/>
        <v>29976.95</v>
      </c>
      <c r="C71" s="14">
        <v>3992</v>
      </c>
      <c r="D71" s="14"/>
      <c r="E71" s="14"/>
      <c r="F71" s="14">
        <v>5589</v>
      </c>
      <c r="G71" s="14">
        <v>7256.16</v>
      </c>
      <c r="H71" s="14">
        <v>121.16</v>
      </c>
      <c r="I71" s="14">
        <v>565</v>
      </c>
      <c r="J71" s="14">
        <v>4198</v>
      </c>
      <c r="K71" s="14"/>
      <c r="L71" s="14">
        <v>17.7</v>
      </c>
      <c r="M71" s="14">
        <v>15</v>
      </c>
      <c r="N71" s="14">
        <v>2078</v>
      </c>
      <c r="O71" s="14"/>
      <c r="P71" s="14">
        <v>9637.2</v>
      </c>
      <c r="Q71" s="14"/>
      <c r="R71" s="14">
        <v>3000</v>
      </c>
      <c r="S71" s="14">
        <v>494</v>
      </c>
      <c r="T71" s="14">
        <v>8.59</v>
      </c>
      <c r="U71" s="14"/>
    </row>
    <row r="72" spans="1:21" ht="14.25">
      <c r="A72" s="15" t="s">
        <v>99</v>
      </c>
      <c r="B72" s="14">
        <f t="shared" si="11"/>
        <v>63880.979999999996</v>
      </c>
      <c r="C72" s="14">
        <v>6238</v>
      </c>
      <c r="D72" s="14">
        <v>5188</v>
      </c>
      <c r="E72" s="14"/>
      <c r="F72" s="14">
        <v>6828</v>
      </c>
      <c r="G72" s="14">
        <v>12469.25</v>
      </c>
      <c r="H72" s="14">
        <v>178.15</v>
      </c>
      <c r="I72" s="14">
        <v>989</v>
      </c>
      <c r="J72" s="14">
        <v>5845</v>
      </c>
      <c r="K72" s="14">
        <v>1500</v>
      </c>
      <c r="L72" s="14">
        <v>20.4</v>
      </c>
      <c r="M72" s="14">
        <v>15</v>
      </c>
      <c r="N72" s="14">
        <v>2519</v>
      </c>
      <c r="O72" s="14"/>
      <c r="P72" s="14">
        <v>28370.7</v>
      </c>
      <c r="Q72" s="14"/>
      <c r="R72" s="14">
        <v>4000</v>
      </c>
      <c r="S72" s="14">
        <v>782</v>
      </c>
      <c r="T72" s="14">
        <v>5.03</v>
      </c>
      <c r="U72" s="14"/>
    </row>
    <row r="73" spans="1:21" ht="14.25">
      <c r="A73" s="15" t="s">
        <v>100</v>
      </c>
      <c r="B73" s="14">
        <f t="shared" si="11"/>
        <v>50072.450000000004</v>
      </c>
      <c r="C73" s="14">
        <v>7272</v>
      </c>
      <c r="D73" s="14"/>
      <c r="E73" s="14"/>
      <c r="F73" s="14">
        <v>12291</v>
      </c>
      <c r="G73" s="14">
        <v>16089.93</v>
      </c>
      <c r="H73" s="14">
        <v>373.88</v>
      </c>
      <c r="I73" s="14">
        <v>1494</v>
      </c>
      <c r="J73" s="14">
        <v>8136</v>
      </c>
      <c r="K73" s="14"/>
      <c r="L73" s="14">
        <v>32.9</v>
      </c>
      <c r="M73" s="14">
        <v>15</v>
      </c>
      <c r="N73" s="14">
        <v>3877</v>
      </c>
      <c r="O73" s="14">
        <v>36</v>
      </c>
      <c r="P73" s="14">
        <v>9779.4</v>
      </c>
      <c r="Q73" s="14"/>
      <c r="R73" s="14">
        <v>3000</v>
      </c>
      <c r="S73" s="14">
        <v>1625</v>
      </c>
      <c r="T73" s="14">
        <v>15.12</v>
      </c>
      <c r="U73" s="14"/>
    </row>
    <row r="74" spans="1:21" ht="14.25">
      <c r="A74" s="15" t="s">
        <v>101</v>
      </c>
      <c r="B74" s="14">
        <f t="shared" si="11"/>
        <v>60383.27</v>
      </c>
      <c r="C74" s="14">
        <v>7789</v>
      </c>
      <c r="D74" s="14"/>
      <c r="E74" s="14"/>
      <c r="F74" s="14">
        <v>11510</v>
      </c>
      <c r="G74" s="14">
        <v>16232.28</v>
      </c>
      <c r="H74" s="14">
        <v>208.15</v>
      </c>
      <c r="I74" s="14">
        <v>1605</v>
      </c>
      <c r="J74" s="14">
        <v>11157</v>
      </c>
      <c r="K74" s="14"/>
      <c r="L74" s="14">
        <v>29.5</v>
      </c>
      <c r="M74" s="14">
        <v>15</v>
      </c>
      <c r="N74" s="14">
        <v>2591</v>
      </c>
      <c r="O74" s="14"/>
      <c r="P74" s="14">
        <v>21707.1</v>
      </c>
      <c r="Q74" s="14"/>
      <c r="R74" s="14">
        <v>3000</v>
      </c>
      <c r="S74" s="14">
        <v>125</v>
      </c>
      <c r="T74" s="14">
        <v>19.89</v>
      </c>
      <c r="U74" s="14"/>
    </row>
    <row r="75" spans="1:21" ht="14.25">
      <c r="A75" s="15" t="s">
        <v>102</v>
      </c>
      <c r="B75" s="14">
        <f t="shared" si="11"/>
        <v>45020.939999999995</v>
      </c>
      <c r="C75" s="14">
        <v>6591</v>
      </c>
      <c r="D75" s="14"/>
      <c r="E75" s="14"/>
      <c r="F75" s="14">
        <v>9105</v>
      </c>
      <c r="G75" s="14">
        <v>13275.16</v>
      </c>
      <c r="H75" s="14">
        <v>287.88</v>
      </c>
      <c r="I75" s="14">
        <v>1307</v>
      </c>
      <c r="J75" s="14">
        <v>6480</v>
      </c>
      <c r="K75" s="14"/>
      <c r="L75" s="14">
        <v>31.5</v>
      </c>
      <c r="M75" s="14">
        <v>15</v>
      </c>
      <c r="N75" s="14">
        <v>3263</v>
      </c>
      <c r="O75" s="14"/>
      <c r="P75" s="14">
        <v>11174.4</v>
      </c>
      <c r="Q75" s="14"/>
      <c r="R75" s="14">
        <v>3000</v>
      </c>
      <c r="S75" s="14">
        <v>1859</v>
      </c>
      <c r="T75" s="14">
        <v>16.38</v>
      </c>
      <c r="U75" s="14"/>
    </row>
    <row r="76" spans="1:21" ht="14.25">
      <c r="A76" s="15" t="s">
        <v>103</v>
      </c>
      <c r="B76" s="14">
        <f t="shared" si="11"/>
        <v>42862.850000000006</v>
      </c>
      <c r="C76" s="14">
        <v>5555</v>
      </c>
      <c r="D76" s="14"/>
      <c r="E76" s="14"/>
      <c r="F76" s="14">
        <v>9287</v>
      </c>
      <c r="G76" s="14">
        <v>11385.8</v>
      </c>
      <c r="H76" s="14">
        <v>304.9</v>
      </c>
      <c r="I76" s="14">
        <v>1301</v>
      </c>
      <c r="J76" s="14">
        <v>6811</v>
      </c>
      <c r="K76" s="14"/>
      <c r="L76" s="14">
        <v>31.2</v>
      </c>
      <c r="M76" s="14">
        <v>15</v>
      </c>
      <c r="N76" s="14">
        <v>2305</v>
      </c>
      <c r="O76" s="14"/>
      <c r="P76" s="14">
        <v>12573</v>
      </c>
      <c r="Q76" s="14"/>
      <c r="R76" s="14">
        <v>4000</v>
      </c>
      <c r="S76" s="14">
        <v>47</v>
      </c>
      <c r="T76" s="14">
        <v>15.05</v>
      </c>
      <c r="U76" s="14"/>
    </row>
    <row r="77" spans="1:21" ht="14.25">
      <c r="A77" s="15" t="s">
        <v>104</v>
      </c>
      <c r="B77" s="14">
        <f t="shared" si="11"/>
        <v>48730.11</v>
      </c>
      <c r="C77" s="14">
        <v>6524</v>
      </c>
      <c r="D77" s="14"/>
      <c r="E77" s="14"/>
      <c r="F77" s="14">
        <v>10451</v>
      </c>
      <c r="G77" s="14">
        <v>16182.22</v>
      </c>
      <c r="H77" s="14">
        <v>529.32</v>
      </c>
      <c r="I77" s="14">
        <v>1871</v>
      </c>
      <c r="J77" s="14">
        <v>10155</v>
      </c>
      <c r="K77" s="14"/>
      <c r="L77" s="14">
        <v>44.1</v>
      </c>
      <c r="M77" s="14">
        <v>15</v>
      </c>
      <c r="N77" s="14">
        <v>2729</v>
      </c>
      <c r="O77" s="14"/>
      <c r="P77" s="14">
        <v>12407.4</v>
      </c>
      <c r="Q77" s="14"/>
      <c r="R77" s="14">
        <v>3000</v>
      </c>
      <c r="S77" s="14">
        <v>129</v>
      </c>
      <c r="T77" s="14">
        <v>36.49</v>
      </c>
      <c r="U77" s="14"/>
    </row>
    <row r="78" spans="1:21" ht="14.25">
      <c r="A78" s="15" t="s">
        <v>105</v>
      </c>
      <c r="B78" s="14">
        <f t="shared" si="11"/>
        <v>46567.61</v>
      </c>
      <c r="C78" s="14">
        <v>5395</v>
      </c>
      <c r="D78" s="14"/>
      <c r="E78" s="14"/>
      <c r="F78" s="14">
        <v>7684</v>
      </c>
      <c r="G78" s="14">
        <v>12431.74</v>
      </c>
      <c r="H78" s="14">
        <v>319.31</v>
      </c>
      <c r="I78" s="14">
        <v>1166</v>
      </c>
      <c r="J78" s="14">
        <v>7318</v>
      </c>
      <c r="K78" s="14"/>
      <c r="L78" s="14">
        <v>28.4</v>
      </c>
      <c r="M78" s="14">
        <v>15</v>
      </c>
      <c r="N78" s="14">
        <v>2588</v>
      </c>
      <c r="O78" s="14"/>
      <c r="P78" s="14">
        <v>15865.2</v>
      </c>
      <c r="Q78" s="14"/>
      <c r="R78" s="14">
        <v>4000</v>
      </c>
      <c r="S78" s="14">
        <v>1184</v>
      </c>
      <c r="T78" s="14">
        <v>7.67</v>
      </c>
      <c r="U78" s="14"/>
    </row>
    <row r="79" spans="1:21" ht="14.25">
      <c r="A79" s="15" t="s">
        <v>106</v>
      </c>
      <c r="B79" s="14">
        <f t="shared" si="11"/>
        <v>342537.41000000003</v>
      </c>
      <c r="C79" s="14">
        <v>32541</v>
      </c>
      <c r="D79" s="14">
        <f>SUM(D80:D84)</f>
        <v>0</v>
      </c>
      <c r="E79" s="14">
        <f>SUM(E80:E84)</f>
        <v>0</v>
      </c>
      <c r="F79" s="14">
        <v>51881</v>
      </c>
      <c r="G79" s="14">
        <v>102323.89</v>
      </c>
      <c r="H79" s="14">
        <v>5557.37</v>
      </c>
      <c r="I79" s="14">
        <v>9842</v>
      </c>
      <c r="J79" s="14">
        <v>55948</v>
      </c>
      <c r="K79" s="14"/>
      <c r="L79" s="14">
        <v>433</v>
      </c>
      <c r="M79" s="14">
        <v>125</v>
      </c>
      <c r="N79" s="14">
        <v>21372</v>
      </c>
      <c r="O79" s="14">
        <v>151</v>
      </c>
      <c r="P79" s="14">
        <v>123586.2</v>
      </c>
      <c r="Q79" s="14">
        <f aca="true" t="shared" si="17" ref="Q79:U79">SUM(Q80:Q84)</f>
        <v>0</v>
      </c>
      <c r="R79" s="14">
        <f t="shared" si="17"/>
        <v>17000</v>
      </c>
      <c r="S79" s="14">
        <v>3800</v>
      </c>
      <c r="T79" s="14">
        <f t="shared" si="17"/>
        <v>405.32000000000005</v>
      </c>
      <c r="U79" s="14">
        <f t="shared" si="17"/>
        <v>11000</v>
      </c>
    </row>
    <row r="80" spans="1:21" ht="14.25">
      <c r="A80" s="15" t="s">
        <v>107</v>
      </c>
      <c r="B80" s="14">
        <f t="shared" si="11"/>
        <v>133497.84</v>
      </c>
      <c r="C80" s="14">
        <v>7770</v>
      </c>
      <c r="D80" s="14"/>
      <c r="E80" s="14"/>
      <c r="F80" s="14">
        <v>11551</v>
      </c>
      <c r="G80" s="14">
        <v>38282.66</v>
      </c>
      <c r="H80" s="14">
        <v>4861.7</v>
      </c>
      <c r="I80" s="14">
        <v>2839</v>
      </c>
      <c r="J80" s="14">
        <v>18517</v>
      </c>
      <c r="K80" s="14"/>
      <c r="L80" s="14">
        <v>68.6</v>
      </c>
      <c r="M80" s="14">
        <v>65</v>
      </c>
      <c r="N80" s="14">
        <v>7981</v>
      </c>
      <c r="O80" s="14">
        <v>118</v>
      </c>
      <c r="P80" s="14">
        <v>71495.1</v>
      </c>
      <c r="Q80" s="14"/>
      <c r="R80" s="14">
        <v>4000</v>
      </c>
      <c r="S80" s="14">
        <v>159</v>
      </c>
      <c r="T80" s="14">
        <v>240.08</v>
      </c>
      <c r="U80" s="14"/>
    </row>
    <row r="81" spans="1:21" ht="14.25">
      <c r="A81" s="15" t="s">
        <v>108</v>
      </c>
      <c r="B81" s="14">
        <f t="shared" si="11"/>
        <v>43701.27</v>
      </c>
      <c r="C81" s="14">
        <v>5640</v>
      </c>
      <c r="D81" s="14"/>
      <c r="E81" s="14"/>
      <c r="F81" s="14">
        <v>9128</v>
      </c>
      <c r="G81" s="14">
        <v>14129.04</v>
      </c>
      <c r="H81" s="14">
        <v>-21.86</v>
      </c>
      <c r="I81" s="14">
        <v>1684</v>
      </c>
      <c r="J81" s="14">
        <v>8582</v>
      </c>
      <c r="K81" s="14"/>
      <c r="L81" s="14">
        <v>36</v>
      </c>
      <c r="M81" s="14">
        <v>15</v>
      </c>
      <c r="N81" s="14">
        <v>2999</v>
      </c>
      <c r="O81" s="14"/>
      <c r="P81" s="14">
        <v>11744.1</v>
      </c>
      <c r="Q81" s="14"/>
      <c r="R81" s="14">
        <v>3000</v>
      </c>
      <c r="S81" s="14"/>
      <c r="T81" s="14">
        <v>60.13</v>
      </c>
      <c r="U81" s="14"/>
    </row>
    <row r="82" spans="1:21" ht="14.25">
      <c r="A82" s="15" t="s">
        <v>109</v>
      </c>
      <c r="B82" s="14">
        <f t="shared" si="11"/>
        <v>45228.2</v>
      </c>
      <c r="C82" s="14">
        <v>5075</v>
      </c>
      <c r="D82" s="14"/>
      <c r="E82" s="14"/>
      <c r="F82" s="14">
        <v>9010</v>
      </c>
      <c r="G82" s="14">
        <v>13090.24</v>
      </c>
      <c r="H82" s="14">
        <v>366.62</v>
      </c>
      <c r="I82" s="14">
        <v>1233</v>
      </c>
      <c r="J82" s="14">
        <v>8044</v>
      </c>
      <c r="K82" s="14"/>
      <c r="L82" s="14">
        <v>46.12</v>
      </c>
      <c r="M82" s="14">
        <v>15</v>
      </c>
      <c r="N82" s="14">
        <v>2717</v>
      </c>
      <c r="O82" s="14"/>
      <c r="P82" s="14">
        <v>14034.6</v>
      </c>
      <c r="Q82" s="14"/>
      <c r="R82" s="14">
        <v>3000</v>
      </c>
      <c r="S82" s="14">
        <v>997</v>
      </c>
      <c r="T82" s="14">
        <v>21.36</v>
      </c>
      <c r="U82" s="14"/>
    </row>
    <row r="83" spans="1:21" ht="14.25">
      <c r="A83" s="15" t="s">
        <v>110</v>
      </c>
      <c r="B83" s="14">
        <f t="shared" si="11"/>
        <v>49100.68000000001</v>
      </c>
      <c r="C83" s="14">
        <v>7665</v>
      </c>
      <c r="D83" s="14"/>
      <c r="E83" s="14"/>
      <c r="F83" s="14">
        <v>11424</v>
      </c>
      <c r="G83" s="14">
        <v>18875.24</v>
      </c>
      <c r="H83" s="14">
        <v>-37.91</v>
      </c>
      <c r="I83" s="14">
        <v>1860</v>
      </c>
      <c r="J83" s="14">
        <v>11413</v>
      </c>
      <c r="K83" s="14"/>
      <c r="L83" s="14">
        <v>67.96</v>
      </c>
      <c r="M83" s="14">
        <v>15</v>
      </c>
      <c r="N83" s="14">
        <v>4005</v>
      </c>
      <c r="O83" s="14">
        <v>33</v>
      </c>
      <c r="P83" s="14">
        <v>7745.4</v>
      </c>
      <c r="Q83" s="14"/>
      <c r="R83" s="14">
        <v>3000</v>
      </c>
      <c r="S83" s="14">
        <v>329</v>
      </c>
      <c r="T83" s="14">
        <v>62.04</v>
      </c>
      <c r="U83" s="14"/>
    </row>
    <row r="84" spans="1:21" ht="14.25">
      <c r="A84" s="15" t="s">
        <v>111</v>
      </c>
      <c r="B84" s="14">
        <f t="shared" si="11"/>
        <v>71009.42</v>
      </c>
      <c r="C84" s="14">
        <v>6391</v>
      </c>
      <c r="D84" s="14"/>
      <c r="E84" s="14"/>
      <c r="F84" s="14">
        <v>10768</v>
      </c>
      <c r="G84" s="14">
        <v>17946.71</v>
      </c>
      <c r="H84" s="14">
        <v>388.82</v>
      </c>
      <c r="I84" s="14">
        <v>2226</v>
      </c>
      <c r="J84" s="14">
        <v>9392</v>
      </c>
      <c r="K84" s="14"/>
      <c r="L84" s="14">
        <v>214.32</v>
      </c>
      <c r="M84" s="14">
        <v>15</v>
      </c>
      <c r="N84" s="14">
        <v>3670</v>
      </c>
      <c r="O84" s="14"/>
      <c r="P84" s="14">
        <v>18567</v>
      </c>
      <c r="Q84" s="14"/>
      <c r="R84" s="14">
        <v>4000</v>
      </c>
      <c r="S84" s="14">
        <v>2315</v>
      </c>
      <c r="T84" s="14">
        <v>21.71</v>
      </c>
      <c r="U84" s="14">
        <v>11000</v>
      </c>
    </row>
  </sheetData>
  <sheetProtection/>
  <mergeCells count="21">
    <mergeCell ref="A2:U2"/>
    <mergeCell ref="S3:U3"/>
    <mergeCell ref="B4:U4"/>
    <mergeCell ref="G5:O5"/>
    <mergeCell ref="P5:R5"/>
    <mergeCell ref="G6:O6"/>
    <mergeCell ref="I7:O7"/>
    <mergeCell ref="A4:A5"/>
    <mergeCell ref="A6:A8"/>
    <mergeCell ref="B5:B8"/>
    <mergeCell ref="C6:C8"/>
    <mergeCell ref="D6:D8"/>
    <mergeCell ref="E6:E8"/>
    <mergeCell ref="F6:F8"/>
    <mergeCell ref="G7:G8"/>
    <mergeCell ref="P6:P8"/>
    <mergeCell ref="Q6:Q8"/>
    <mergeCell ref="R6:R8"/>
    <mergeCell ref="S6:S8"/>
    <mergeCell ref="T6:T8"/>
    <mergeCell ref="U6:U8"/>
  </mergeCells>
  <printOptions horizontalCentered="1" verticalCentered="1"/>
  <pageMargins left="0.2" right="0.2" top="0.79" bottom="0.79" header="0.51" footer="0.51"/>
  <pageSetup fitToHeight="2" horizontalDpi="600" verticalDpi="600" orientation="landscape" paperSize="8" scale="70"/>
</worksheet>
</file>

<file path=xl/worksheets/sheet2.xml><?xml version="1.0" encoding="utf-8"?>
<worksheet xmlns="http://schemas.openxmlformats.org/spreadsheetml/2006/main" xmlns:r="http://schemas.openxmlformats.org/officeDocument/2006/relationships">
  <dimension ref="A2:A2"/>
  <sheetViews>
    <sheetView zoomScaleSheetLayoutView="100" workbookViewId="0" topLeftCell="A1">
      <selection activeCell="K12" sqref="K12"/>
    </sheetView>
  </sheetViews>
  <sheetFormatPr defaultColWidth="9.00390625" defaultRowHeight="14.25"/>
  <sheetData>
    <row r="2" ht="14.25">
      <c r="A2" t="s">
        <v>112</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姜传鸽</dc:creator>
  <cp:keywords/>
  <dc:description/>
  <cp:lastModifiedBy/>
  <dcterms:created xsi:type="dcterms:W3CDTF">2016-10-21T07:07:00Z</dcterms:created>
  <dcterms:modified xsi:type="dcterms:W3CDTF">2018-10-26T01:50:00Z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