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885" windowHeight="8685"/>
  </bookViews>
  <sheets>
    <sheet name="第二批分配表 (定稿) " sheetId="18" r:id="rId1"/>
    <sheet name="差额情况表 " sheetId="19" r:id="rId2"/>
  </sheets>
  <definedNames>
    <definedName name="_xlnm._FilterDatabase" localSheetId="0" hidden="1">'第二批分配表 (定稿) '!$A$1:$D$102</definedName>
    <definedName name="_xlnm._FilterDatabase" localSheetId="1" hidden="1">'差额情况表 '!$A$1:$D$104</definedName>
  </definedNames>
  <calcPr calcId="144525" concurrentCalc="0"/>
  <oleSize ref="A1:H102"/>
</workbook>
</file>

<file path=xl/comments1.xml><?xml version="1.0" encoding="utf-8"?>
<comments xmlns="http://schemas.openxmlformats.org/spreadsheetml/2006/main">
  <authors>
    <author>卢炜炜</author>
  </authors>
  <commentList>
    <comment ref="B7" authorId="0">
      <text>
        <r>
          <rPr>
            <b/>
            <sz val="9"/>
            <rFont val="宋体"/>
            <charset val="134"/>
          </rPr>
          <t>卢炜炜:5个区绩效考核满分，增加10万</t>
        </r>
      </text>
    </comment>
    <comment ref="B16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20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绩效考核90分以下，扣减2万元</t>
        </r>
      </text>
    </comment>
    <comment ref="B21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
</t>
        </r>
      </text>
    </comment>
    <comment ref="B22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
</t>
        </r>
      </text>
    </comment>
    <comment ref="B24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
</t>
        </r>
      </text>
    </comment>
    <comment ref="B25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29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两个区绩效考核满分增加4万，市本级考核90分以下，扣减2万元，合计实际增加2万元
</t>
        </r>
      </text>
    </comment>
    <comment ref="B30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绩效考核90分以下，扣减2万元</t>
        </r>
      </text>
    </comment>
    <comment ref="B31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
</t>
        </r>
      </text>
    </comment>
    <comment ref="B34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
</t>
        </r>
      </text>
    </comment>
    <comment ref="B37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
</t>
        </r>
      </text>
    </comment>
    <comment ref="B40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42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46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含绍兴市本级救助资金2万元</t>
        </r>
      </text>
    </comment>
    <comment ref="B47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55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56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57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58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59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61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绩效考核90分以下，扣减2万元</t>
        </r>
      </text>
    </comment>
    <comment ref="B62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69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73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76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绩效考核90分以下，扣减2万元</t>
        </r>
      </text>
    </comment>
    <comment ref="B81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绩效考核90分以下，扣减2万元</t>
        </r>
      </text>
    </comment>
    <comment ref="B87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88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90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94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95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96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
</t>
        </r>
      </text>
    </comment>
    <comment ref="B98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  <comment ref="B103" authorId="0">
      <text>
        <r>
          <rPr>
            <b/>
            <sz val="9"/>
            <rFont val="宋体"/>
            <charset val="134"/>
          </rPr>
          <t>卢炜炜:</t>
        </r>
        <r>
          <rPr>
            <sz val="9"/>
            <rFont val="宋体"/>
            <charset val="134"/>
          </rPr>
          <t xml:space="preserve">
绩效考核满分增加2万</t>
        </r>
      </text>
    </comment>
  </commentList>
</comments>
</file>

<file path=xl/sharedStrings.xml><?xml version="1.0" encoding="utf-8"?>
<sst xmlns="http://schemas.openxmlformats.org/spreadsheetml/2006/main" count="111">
  <si>
    <t>2020年中央财政城乡医疗救助补助资金（第二批）分配表</t>
  </si>
  <si>
    <t>单位：万元</t>
  </si>
  <si>
    <t>地区</t>
  </si>
  <si>
    <t>小计</t>
  </si>
  <si>
    <t>一般公共预算资金</t>
  </si>
  <si>
    <t>彩票公益金</t>
  </si>
  <si>
    <t>全省合计</t>
  </si>
  <si>
    <t>浙江地区合计</t>
  </si>
  <si>
    <t>杭州市小计</t>
  </si>
  <si>
    <t>杭州市</t>
  </si>
  <si>
    <t xml:space="preserve">  其中：杭州市本级</t>
  </si>
  <si>
    <t xml:space="preserve">        临安区</t>
  </si>
  <si>
    <t>桐庐县</t>
  </si>
  <si>
    <t>建德市</t>
  </si>
  <si>
    <t>淳安县</t>
  </si>
  <si>
    <t>温州市小计</t>
  </si>
  <si>
    <t>温州市</t>
  </si>
  <si>
    <t xml:space="preserve">  其中：温州市本级</t>
  </si>
  <si>
    <t xml:space="preserve">        鹿城区</t>
  </si>
  <si>
    <t xml:space="preserve">        瓯海区</t>
  </si>
  <si>
    <t xml:space="preserve">        龙湾区</t>
  </si>
  <si>
    <t xml:space="preserve">        洞头区</t>
  </si>
  <si>
    <t>乐清市</t>
  </si>
  <si>
    <t>瑞安市</t>
  </si>
  <si>
    <t>永嘉县</t>
  </si>
  <si>
    <t>平阳县</t>
  </si>
  <si>
    <t>苍南县</t>
  </si>
  <si>
    <t>龙港市</t>
  </si>
  <si>
    <t>文成县</t>
  </si>
  <si>
    <t>泰顺县</t>
  </si>
  <si>
    <t>嘉兴市小计</t>
  </si>
  <si>
    <t>嘉兴市</t>
  </si>
  <si>
    <t xml:space="preserve">  其中：嘉兴市本级</t>
  </si>
  <si>
    <t>海宁市</t>
  </si>
  <si>
    <t>平湖市</t>
  </si>
  <si>
    <t>桐乡市</t>
  </si>
  <si>
    <t>嘉善县</t>
  </si>
  <si>
    <t>海盐县</t>
  </si>
  <si>
    <t>湖州市小计</t>
  </si>
  <si>
    <t>湖州市</t>
  </si>
  <si>
    <t xml:space="preserve">  其中：湖州市本级</t>
  </si>
  <si>
    <t xml:space="preserve">        吴兴区</t>
  </si>
  <si>
    <t xml:space="preserve">        南浔区</t>
  </si>
  <si>
    <t>德清县</t>
  </si>
  <si>
    <t>安吉县</t>
  </si>
  <si>
    <t>长兴县</t>
  </si>
  <si>
    <t>绍兴市小计</t>
  </si>
  <si>
    <t>绍兴市</t>
  </si>
  <si>
    <t xml:space="preserve">  其中：越城区</t>
  </si>
  <si>
    <t xml:space="preserve">        柯桥区</t>
  </si>
  <si>
    <t xml:space="preserve">        上虞区</t>
  </si>
  <si>
    <t>诸暨市</t>
  </si>
  <si>
    <t>嵊州市</t>
  </si>
  <si>
    <t>新昌县</t>
  </si>
  <si>
    <t>金华市小计</t>
  </si>
  <si>
    <t>金华市</t>
  </si>
  <si>
    <t xml:space="preserve">  其中：金华市本级</t>
  </si>
  <si>
    <t xml:space="preserve">        婺城区</t>
  </si>
  <si>
    <t xml:space="preserve">        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</si>
  <si>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</si>
  <si>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</si>
  <si>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</si>
  <si>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</si>
  <si>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</si>
  <si>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</si>
  <si>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</si>
  <si>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舟山市小计</t>
  </si>
  <si>
    <t>舟山市</t>
  </si>
  <si>
    <t xml:space="preserve">  其中：舟山市本级</t>
  </si>
  <si>
    <t xml:space="preserve">        定海区</t>
  </si>
  <si>
    <t xml:space="preserve">        普陀区</t>
  </si>
  <si>
    <t>岱山县</t>
  </si>
  <si>
    <t>嵊泗县</t>
  </si>
  <si>
    <t>台州市小计</t>
  </si>
  <si>
    <t>台州市</t>
  </si>
  <si>
    <t xml:space="preserve">  其中：椒江区</t>
  </si>
  <si>
    <t xml:space="preserve">        黄岩区</t>
  </si>
  <si>
    <t xml:space="preserve">        路桥区</t>
  </si>
  <si>
    <t>温岭市</t>
  </si>
  <si>
    <t>临海市</t>
  </si>
  <si>
    <t>玉环市</t>
  </si>
  <si>
    <t>三门县</t>
  </si>
  <si>
    <t>天台县</t>
  </si>
  <si>
    <t>仙居县</t>
  </si>
  <si>
    <t>衢州市小计</t>
  </si>
  <si>
    <t>衢州市</t>
  </si>
  <si>
    <t xml:space="preserve">  其中：柯城区</t>
  </si>
  <si>
    <t xml:space="preserve">        衢江区</t>
  </si>
  <si>
    <t>江山市</t>
  </si>
  <si>
    <t>龙游县</t>
  </si>
  <si>
    <t>常山县</t>
  </si>
  <si>
    <t>开化县</t>
  </si>
  <si>
    <t>丽水市小计</t>
  </si>
  <si>
    <t>丽水市</t>
  </si>
  <si>
    <t xml:space="preserve">  其中：丽水市本级</t>
  </si>
  <si>
    <t xml:space="preserve">        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</si>
  <si>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</si>
  <si>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</si>
  <si>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</si>
  <si>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</si>
  <si>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</si>
  <si>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</si>
  <si>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</si>
  <si>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</si>
  <si>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宁波市小计</t>
  </si>
  <si>
    <t>原方案</t>
  </si>
  <si>
    <t>调整后</t>
  </si>
  <si>
    <t>差额</t>
  </si>
  <si>
    <t xml:space="preserve">  绍兴市本级</t>
  </si>
  <si>
    <t xml:space="preserve">  台州市本级</t>
  </si>
  <si>
    <t xml:space="preserve">  衢州市本级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</si>
</sst>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2"/>
  <sheetViews>
    <sheetView tabSelected="1" workbookViewId="0">
      <selection activeCell="B7" sqref="B7"/>
    </sheetView>
  </sheetViews>
  <sheetFormatPr defaultColWidth="8.89166666666667" defaultRowHeight="13.5" outlineLevelCol="7"/>
  <cols>
    <col min="1" max="1" width="21.6666666666667" style="1" customWidth="1"/>
    <col min="2" max="3" width="19.225" style="1" customWidth="1"/>
    <col min="4" max="4" width="20.5" style="1" customWidth="1"/>
    <col min="5" max="6" width="8.89166666666667" style="1"/>
    <col min="7" max="7" width="14.3333333333333" style="1"/>
    <col min="8" max="16379" width="8.89166666666667" style="1"/>
  </cols>
  <sheetData>
    <row r="1" ht="34" customHeight="1" spans="1:4">
      <c r="A1" s="7" t="s">
        <v>0</v>
      </c>
      <c r="B1" s="8"/>
      <c r="C1" s="8"/>
      <c r="D1" s="8"/>
    </row>
    <row r="2" ht="15" customHeight="1" spans="1:4">
      <c r="A2" s="2"/>
      <c r="B2" s="2"/>
      <c r="C2" s="2"/>
      <c r="D2" s="9" t="s">
        <v>1</v>
      </c>
    </row>
    <row r="3" spans="1:4">
      <c r="A3" s="3" t="s">
        <v>2</v>
      </c>
      <c r="B3" s="4" t="s">
        <v>3</v>
      </c>
      <c r="C3" s="4" t="s">
        <v>4</v>
      </c>
      <c r="D3" s="4" t="s">
        <v>5</v>
      </c>
    </row>
    <row r="4" spans="1:8">
      <c r="A4" s="5" t="s">
        <v>6</v>
      </c>
      <c r="B4" s="5">
        <f>B5+B102</f>
        <v>12829</v>
      </c>
      <c r="C4" s="5">
        <f>C5+C102</f>
        <v>11978</v>
      </c>
      <c r="D4" s="5">
        <f>D5+D102</f>
        <v>851</v>
      </c>
      <c r="G4"/>
      <c r="H4"/>
    </row>
    <row r="5" spans="1:8">
      <c r="A5" s="5" t="s">
        <v>7</v>
      </c>
      <c r="B5" s="5">
        <f>B6+B13+B28+B36+B44+B52+B64+B71+B82+B90</f>
        <v>11546</v>
      </c>
      <c r="C5" s="5">
        <f>C6+C13+C28+C36+C44+C52+C64+C71+C82+C90</f>
        <v>10780</v>
      </c>
      <c r="D5" s="5">
        <f>D6+D13+D28+D36+D44+D52+D64+D71+D82+D90</f>
        <v>766</v>
      </c>
      <c r="G5"/>
      <c r="H5"/>
    </row>
    <row r="6" spans="1:8">
      <c r="A6" s="6" t="s">
        <v>8</v>
      </c>
      <c r="B6" s="6">
        <f>SUM(B10:B12)+B7</f>
        <v>1325</v>
      </c>
      <c r="C6" s="6">
        <f>SUM(C10:C12)+C7</f>
        <v>1240</v>
      </c>
      <c r="D6" s="6">
        <f>SUM(D10:D12)+D7</f>
        <v>85</v>
      </c>
      <c r="G6"/>
      <c r="H6"/>
    </row>
    <row r="7" spans="1:8">
      <c r="A7" s="5" t="s">
        <v>9</v>
      </c>
      <c r="B7" s="5">
        <f>B9+B8</f>
        <v>556</v>
      </c>
      <c r="C7" s="5">
        <f>C9+C8</f>
        <v>523</v>
      </c>
      <c r="D7" s="5">
        <f>D9+D8</f>
        <v>33</v>
      </c>
      <c r="G7"/>
      <c r="H7"/>
    </row>
    <row r="8" spans="1:8">
      <c r="A8" s="5" t="s">
        <v>10</v>
      </c>
      <c r="B8" s="5">
        <v>435</v>
      </c>
      <c r="C8" s="5">
        <v>410</v>
      </c>
      <c r="D8" s="5">
        <f t="shared" ref="D8:D12" si="0">B8-C8</f>
        <v>25</v>
      </c>
      <c r="G8"/>
      <c r="H8"/>
    </row>
    <row r="9" spans="1:8">
      <c r="A9" s="5" t="s">
        <v>11</v>
      </c>
      <c r="B9" s="5">
        <v>121</v>
      </c>
      <c r="C9" s="5">
        <v>113</v>
      </c>
      <c r="D9" s="5">
        <f t="shared" si="0"/>
        <v>8</v>
      </c>
      <c r="G9"/>
      <c r="H9"/>
    </row>
    <row r="10" spans="1:8">
      <c r="A10" s="5" t="s">
        <v>12</v>
      </c>
      <c r="B10" s="5">
        <v>177</v>
      </c>
      <c r="C10" s="5">
        <v>166</v>
      </c>
      <c r="D10" s="5">
        <f t="shared" si="0"/>
        <v>11</v>
      </c>
      <c r="G10"/>
      <c r="H10"/>
    </row>
    <row r="11" spans="1:8">
      <c r="A11" s="5" t="s">
        <v>13</v>
      </c>
      <c r="B11" s="5">
        <v>208</v>
      </c>
      <c r="C11" s="5">
        <v>193</v>
      </c>
      <c r="D11" s="5">
        <f t="shared" si="0"/>
        <v>15</v>
      </c>
      <c r="G11"/>
      <c r="H11"/>
    </row>
    <row r="12" spans="1:8">
      <c r="A12" s="5" t="s">
        <v>14</v>
      </c>
      <c r="B12" s="5">
        <v>384</v>
      </c>
      <c r="C12" s="5">
        <v>358</v>
      </c>
      <c r="D12" s="5">
        <f t="shared" si="0"/>
        <v>26</v>
      </c>
      <c r="G12"/>
      <c r="H12"/>
    </row>
    <row r="13" spans="1:8">
      <c r="A13" s="6" t="s">
        <v>15</v>
      </c>
      <c r="B13" s="6">
        <f>SUM(B20:B27)+B14</f>
        <v>2696</v>
      </c>
      <c r="C13" s="6">
        <f>SUM(C20:C27)+C14</f>
        <v>2518</v>
      </c>
      <c r="D13" s="6">
        <f>SUM(D20:D27)+D14</f>
        <v>178</v>
      </c>
      <c r="G13"/>
      <c r="H13"/>
    </row>
    <row r="14" spans="1:8">
      <c r="A14" s="5" t="s">
        <v>16</v>
      </c>
      <c r="B14" s="5">
        <f>SUM(B15:B19)</f>
        <v>163</v>
      </c>
      <c r="C14" s="5">
        <f>SUM(C15:C19)</f>
        <v>149</v>
      </c>
      <c r="D14" s="5">
        <f>SUM(D15:D19)</f>
        <v>14</v>
      </c>
      <c r="G14"/>
      <c r="H14"/>
    </row>
    <row r="15" spans="1:8">
      <c r="A15" s="5" t="s">
        <v>17</v>
      </c>
      <c r="B15" s="5">
        <v>19</v>
      </c>
      <c r="C15" s="5">
        <v>18</v>
      </c>
      <c r="D15" s="5">
        <f t="shared" ref="D15:D27" si="1">B15-C15</f>
        <v>1</v>
      </c>
      <c r="G15"/>
      <c r="H15"/>
    </row>
    <row r="16" spans="1:8">
      <c r="A16" s="5" t="s">
        <v>18</v>
      </c>
      <c r="B16" s="5">
        <v>47</v>
      </c>
      <c r="C16" s="5">
        <v>43</v>
      </c>
      <c r="D16" s="5">
        <f t="shared" si="1"/>
        <v>4</v>
      </c>
      <c r="G16"/>
      <c r="H16"/>
    </row>
    <row r="17" spans="1:8">
      <c r="A17" s="5" t="s">
        <v>19</v>
      </c>
      <c r="B17" s="5">
        <v>44</v>
      </c>
      <c r="C17" s="5">
        <v>41</v>
      </c>
      <c r="D17" s="5">
        <f t="shared" si="1"/>
        <v>3</v>
      </c>
      <c r="G17"/>
      <c r="H17"/>
    </row>
    <row r="18" spans="1:8">
      <c r="A18" s="5" t="s">
        <v>20</v>
      </c>
      <c r="B18" s="5">
        <v>27</v>
      </c>
      <c r="C18" s="5">
        <v>24</v>
      </c>
      <c r="D18" s="5">
        <f t="shared" si="1"/>
        <v>3</v>
      </c>
      <c r="G18"/>
      <c r="H18"/>
    </row>
    <row r="19" spans="1:8">
      <c r="A19" s="5" t="s">
        <v>21</v>
      </c>
      <c r="B19" s="5">
        <v>26</v>
      </c>
      <c r="C19" s="5">
        <v>23</v>
      </c>
      <c r="D19" s="5">
        <f t="shared" si="1"/>
        <v>3</v>
      </c>
      <c r="G19"/>
      <c r="H19"/>
    </row>
    <row r="20" spans="1:8">
      <c r="A20" s="5" t="s">
        <v>22</v>
      </c>
      <c r="B20" s="5">
        <v>117</v>
      </c>
      <c r="C20" s="5">
        <v>109</v>
      </c>
      <c r="D20" s="5">
        <f t="shared" si="1"/>
        <v>8</v>
      </c>
      <c r="G20"/>
      <c r="H20"/>
    </row>
    <row r="21" spans="1:8">
      <c r="A21" s="5" t="s">
        <v>23</v>
      </c>
      <c r="B21" s="5">
        <v>134</v>
      </c>
      <c r="C21" s="5">
        <v>125</v>
      </c>
      <c r="D21" s="5">
        <f t="shared" si="1"/>
        <v>9</v>
      </c>
      <c r="G21"/>
      <c r="H21"/>
    </row>
    <row r="22" spans="1:8">
      <c r="A22" s="5" t="s">
        <v>24</v>
      </c>
      <c r="B22" s="5">
        <v>664</v>
      </c>
      <c r="C22" s="5">
        <v>625</v>
      </c>
      <c r="D22" s="5">
        <f t="shared" si="1"/>
        <v>39</v>
      </c>
      <c r="G22"/>
      <c r="H22"/>
    </row>
    <row r="23" spans="1:8">
      <c r="A23" s="5" t="s">
        <v>25</v>
      </c>
      <c r="B23" s="5">
        <v>378</v>
      </c>
      <c r="C23" s="5">
        <v>353</v>
      </c>
      <c r="D23" s="5">
        <f t="shared" si="1"/>
        <v>25</v>
      </c>
      <c r="G23"/>
      <c r="H23"/>
    </row>
    <row r="24" spans="1:8">
      <c r="A24" s="5" t="s">
        <v>26</v>
      </c>
      <c r="B24" s="5">
        <v>355</v>
      </c>
      <c r="C24" s="5">
        <v>331</v>
      </c>
      <c r="D24" s="5">
        <f t="shared" si="1"/>
        <v>24</v>
      </c>
      <c r="G24"/>
      <c r="H24"/>
    </row>
    <row r="25" spans="1:8">
      <c r="A25" s="5" t="s">
        <v>27</v>
      </c>
      <c r="B25" s="5">
        <v>276</v>
      </c>
      <c r="C25" s="5">
        <v>258</v>
      </c>
      <c r="D25" s="5">
        <f t="shared" si="1"/>
        <v>18</v>
      </c>
      <c r="G25"/>
      <c r="H25"/>
    </row>
    <row r="26" spans="1:8">
      <c r="A26" s="5" t="s">
        <v>28</v>
      </c>
      <c r="B26" s="5">
        <v>290</v>
      </c>
      <c r="C26" s="5">
        <v>271</v>
      </c>
      <c r="D26" s="5">
        <f t="shared" si="1"/>
        <v>19</v>
      </c>
      <c r="G26"/>
      <c r="H26"/>
    </row>
    <row r="27" spans="1:8">
      <c r="A27" s="5" t="s">
        <v>29</v>
      </c>
      <c r="B27" s="5">
        <v>319</v>
      </c>
      <c r="C27" s="5">
        <v>297</v>
      </c>
      <c r="D27" s="5">
        <f t="shared" si="1"/>
        <v>22</v>
      </c>
      <c r="G27"/>
      <c r="H27"/>
    </row>
    <row r="28" spans="1:8">
      <c r="A28" s="6" t="s">
        <v>30</v>
      </c>
      <c r="B28" s="6">
        <f>SUM(B31:B35)+B29</f>
        <v>369</v>
      </c>
      <c r="C28" s="6">
        <f>SUM(C31:C35)+C29</f>
        <v>345</v>
      </c>
      <c r="D28" s="6">
        <f>SUM(D31:D35)+D29</f>
        <v>24</v>
      </c>
      <c r="G28"/>
      <c r="H28"/>
    </row>
    <row r="29" spans="1:8">
      <c r="A29" s="5" t="s">
        <v>31</v>
      </c>
      <c r="B29" s="5">
        <f>B30</f>
        <v>76</v>
      </c>
      <c r="C29" s="5">
        <f>C30</f>
        <v>75</v>
      </c>
      <c r="D29" s="5">
        <f>D30</f>
        <v>1</v>
      </c>
      <c r="G29"/>
      <c r="H29"/>
    </row>
    <row r="30" spans="1:8">
      <c r="A30" s="5" t="s">
        <v>32</v>
      </c>
      <c r="B30" s="5">
        <v>76</v>
      </c>
      <c r="C30" s="5">
        <v>75</v>
      </c>
      <c r="D30" s="5">
        <f t="shared" ref="D30:D35" si="2">B30-C30</f>
        <v>1</v>
      </c>
      <c r="G30"/>
      <c r="H30"/>
    </row>
    <row r="31" spans="1:8">
      <c r="A31" s="5" t="s">
        <v>33</v>
      </c>
      <c r="B31" s="5">
        <v>56</v>
      </c>
      <c r="C31" s="5">
        <v>50</v>
      </c>
      <c r="D31" s="5">
        <f t="shared" si="2"/>
        <v>6</v>
      </c>
      <c r="G31"/>
      <c r="H31"/>
    </row>
    <row r="32" spans="1:8">
      <c r="A32" s="5" t="s">
        <v>34</v>
      </c>
      <c r="B32" s="5">
        <v>62</v>
      </c>
      <c r="C32" s="5">
        <v>58</v>
      </c>
      <c r="D32" s="5">
        <f t="shared" si="2"/>
        <v>4</v>
      </c>
      <c r="G32"/>
      <c r="H32"/>
    </row>
    <row r="33" spans="1:8">
      <c r="A33" s="5" t="s">
        <v>35</v>
      </c>
      <c r="B33" s="5">
        <v>69</v>
      </c>
      <c r="C33" s="5">
        <v>63</v>
      </c>
      <c r="D33" s="5">
        <f t="shared" si="2"/>
        <v>6</v>
      </c>
      <c r="G33"/>
      <c r="H33"/>
    </row>
    <row r="34" spans="1:8">
      <c r="A34" s="5" t="s">
        <v>36</v>
      </c>
      <c r="B34" s="5">
        <v>54</v>
      </c>
      <c r="C34" s="5">
        <v>49</v>
      </c>
      <c r="D34" s="5">
        <f t="shared" si="2"/>
        <v>5</v>
      </c>
      <c r="G34"/>
      <c r="H34"/>
    </row>
    <row r="35" ht="19" customHeight="1" spans="1:8">
      <c r="A35" s="5" t="s">
        <v>37</v>
      </c>
      <c r="B35" s="5">
        <v>52</v>
      </c>
      <c r="C35" s="5">
        <v>50</v>
      </c>
      <c r="D35" s="5">
        <f t="shared" si="2"/>
        <v>2</v>
      </c>
      <c r="G35"/>
      <c r="H35"/>
    </row>
    <row r="36" spans="1:8">
      <c r="A36" s="6" t="s">
        <v>38</v>
      </c>
      <c r="B36" s="6">
        <f>SUM(B41:B43)+B37</f>
        <v>373</v>
      </c>
      <c r="C36" s="6">
        <f>SUM(C41:C43)+C37</f>
        <v>348</v>
      </c>
      <c r="D36" s="6">
        <f>SUM(D41:D43)+D37</f>
        <v>25</v>
      </c>
      <c r="G36"/>
      <c r="H36"/>
    </row>
    <row r="37" spans="1:8">
      <c r="A37" s="5" t="s">
        <v>39</v>
      </c>
      <c r="B37" s="5">
        <f>B38+B40+B39</f>
        <v>105</v>
      </c>
      <c r="C37" s="5">
        <f>C38+C40+C39</f>
        <v>97</v>
      </c>
      <c r="D37" s="5">
        <f>D38+D40+D39</f>
        <v>8</v>
      </c>
      <c r="G37"/>
      <c r="H37"/>
    </row>
    <row r="38" spans="1:8">
      <c r="A38" s="5" t="s">
        <v>40</v>
      </c>
      <c r="B38" s="5">
        <v>25</v>
      </c>
      <c r="C38" s="5">
        <v>24</v>
      </c>
      <c r="D38" s="5">
        <f t="shared" ref="D38:D43" si="3">B38-C38</f>
        <v>1</v>
      </c>
      <c r="G38"/>
      <c r="H38"/>
    </row>
    <row r="39" spans="1:8">
      <c r="A39" s="5" t="s">
        <v>41</v>
      </c>
      <c r="B39" s="5">
        <v>35</v>
      </c>
      <c r="C39" s="5">
        <v>32</v>
      </c>
      <c r="D39" s="5">
        <f t="shared" si="3"/>
        <v>3</v>
      </c>
      <c r="G39"/>
      <c r="H39"/>
    </row>
    <row r="40" spans="1:8">
      <c r="A40" s="5" t="s">
        <v>42</v>
      </c>
      <c r="B40" s="5">
        <v>45</v>
      </c>
      <c r="C40" s="5">
        <v>41</v>
      </c>
      <c r="D40" s="5">
        <f t="shared" si="3"/>
        <v>4</v>
      </c>
      <c r="G40"/>
      <c r="H40"/>
    </row>
    <row r="41" spans="1:8">
      <c r="A41" s="5" t="s">
        <v>43</v>
      </c>
      <c r="B41" s="5">
        <v>59</v>
      </c>
      <c r="C41" s="5">
        <v>56</v>
      </c>
      <c r="D41" s="5">
        <f t="shared" si="3"/>
        <v>3</v>
      </c>
      <c r="G41"/>
      <c r="H41"/>
    </row>
    <row r="42" spans="1:8">
      <c r="A42" s="5" t="s">
        <v>44</v>
      </c>
      <c r="B42" s="5">
        <v>99</v>
      </c>
      <c r="C42" s="5">
        <v>91</v>
      </c>
      <c r="D42" s="5">
        <f t="shared" si="3"/>
        <v>8</v>
      </c>
      <c r="G42"/>
      <c r="H42"/>
    </row>
    <row r="43" spans="1:8">
      <c r="A43" s="5" t="s">
        <v>45</v>
      </c>
      <c r="B43" s="5">
        <v>110</v>
      </c>
      <c r="C43" s="5">
        <v>104</v>
      </c>
      <c r="D43" s="5">
        <f t="shared" si="3"/>
        <v>6</v>
      </c>
      <c r="G43"/>
      <c r="H43"/>
    </row>
    <row r="44" spans="1:8">
      <c r="A44" s="6" t="s">
        <v>46</v>
      </c>
      <c r="B44" s="6">
        <f>SUM(B49:B51)+B45</f>
        <v>494</v>
      </c>
      <c r="C44" s="6">
        <f>SUM(C49:C51)+C45</f>
        <v>457</v>
      </c>
      <c r="D44" s="6">
        <f>SUM(D49:D51)+D45</f>
        <v>37</v>
      </c>
      <c r="G44"/>
      <c r="H44"/>
    </row>
    <row r="45" spans="1:8">
      <c r="A45" s="5" t="s">
        <v>47</v>
      </c>
      <c r="B45" s="5">
        <f>B46+B47+B48</f>
        <v>141</v>
      </c>
      <c r="C45" s="5">
        <f>C46+C47+C48</f>
        <v>129</v>
      </c>
      <c r="D45" s="5">
        <f>D46+D47+D48</f>
        <v>12</v>
      </c>
      <c r="G45"/>
      <c r="H45"/>
    </row>
    <row r="46" spans="1:8">
      <c r="A46" s="5" t="s">
        <v>48</v>
      </c>
      <c r="B46" s="5">
        <v>37</v>
      </c>
      <c r="C46" s="5">
        <v>33</v>
      </c>
      <c r="D46" s="5">
        <f t="shared" ref="D46:D51" si="4">B46-C46</f>
        <v>4</v>
      </c>
      <c r="G46"/>
      <c r="H46"/>
    </row>
    <row r="47" spans="1:8">
      <c r="A47" s="5" t="s">
        <v>49</v>
      </c>
      <c r="B47" s="5">
        <v>47</v>
      </c>
      <c r="C47" s="5">
        <v>44</v>
      </c>
      <c r="D47" s="5">
        <f t="shared" si="4"/>
        <v>3</v>
      </c>
      <c r="G47"/>
      <c r="H47"/>
    </row>
    <row r="48" spans="1:8">
      <c r="A48" s="5" t="s">
        <v>50</v>
      </c>
      <c r="B48" s="5">
        <v>57</v>
      </c>
      <c r="C48" s="5">
        <v>52</v>
      </c>
      <c r="D48" s="5">
        <f t="shared" si="4"/>
        <v>5</v>
      </c>
      <c r="G48"/>
      <c r="H48"/>
    </row>
    <row r="49" spans="1:8">
      <c r="A49" s="5" t="s">
        <v>51</v>
      </c>
      <c r="B49" s="5">
        <v>120</v>
      </c>
      <c r="C49" s="5">
        <v>112</v>
      </c>
      <c r="D49" s="5">
        <f t="shared" si="4"/>
        <v>8</v>
      </c>
      <c r="G49"/>
      <c r="H49"/>
    </row>
    <row r="50" spans="1:8">
      <c r="A50" s="5" t="s">
        <v>52</v>
      </c>
      <c r="B50" s="5">
        <v>137</v>
      </c>
      <c r="C50" s="5">
        <v>127</v>
      </c>
      <c r="D50" s="5">
        <f t="shared" si="4"/>
        <v>10</v>
      </c>
      <c r="G50"/>
      <c r="H50"/>
    </row>
    <row r="51" spans="1:8">
      <c r="A51" s="5" t="s">
        <v>53</v>
      </c>
      <c r="B51" s="5">
        <v>96</v>
      </c>
      <c r="C51" s="5">
        <v>89</v>
      </c>
      <c r="D51" s="5">
        <f t="shared" si="4"/>
        <v>7</v>
      </c>
      <c r="G51"/>
      <c r="H51"/>
    </row>
    <row r="52" spans="1:8">
      <c r="A52" s="6" t="s">
        <v>54</v>
      </c>
      <c r="B52" s="6">
        <f>SUM(B57:B63)+B53</f>
        <v>1020</v>
      </c>
      <c r="C52" s="6">
        <f>SUM(C57:C63)+C53</f>
        <v>955</v>
      </c>
      <c r="D52" s="6">
        <f>SUM(D57:D63)+D53</f>
        <v>65</v>
      </c>
      <c r="G52"/>
      <c r="H52"/>
    </row>
    <row r="53" spans="1:8">
      <c r="A53" s="5" t="s">
        <v>55</v>
      </c>
      <c r="B53" s="5">
        <f>B54+B55+B56</f>
        <v>185</v>
      </c>
      <c r="C53" s="5">
        <f>C54+C55+C56</f>
        <v>173</v>
      </c>
      <c r="D53" s="5">
        <f>D54+D55+D56</f>
        <v>12</v>
      </c>
      <c r="G53"/>
      <c r="H53"/>
    </row>
    <row r="54" spans="1:8">
      <c r="A54" s="5" t="s">
        <v>56</v>
      </c>
      <c r="B54" s="5">
        <v>42</v>
      </c>
      <c r="C54" s="5">
        <v>38</v>
      </c>
      <c r="D54" s="5">
        <f t="shared" ref="D54:D63" si="5">B54-C54</f>
        <v>4</v>
      </c>
      <c r="G54"/>
      <c r="H54"/>
    </row>
    <row r="55" spans="1:8">
      <c r="A55" s="5" t="s">
        <v>57</v>
      </c>
      <c r="B55" s="5">
        <v>74</v>
      </c>
      <c r="C55" s="5">
        <v>70</v>
      </c>
      <c r="D55" s="5">
        <f t="shared" si="5"/>
        <v>4</v>
      </c>
      <c r="G55"/>
      <c r="H55"/>
    </row>
    <row r="56" spans="1:8">
      <c r="A56" s="5" t="s">
        <v>58</v>
      </c>
      <c r="B56" s="5">
        <v>69</v>
      </c>
      <c r="C56" s="5">
        <v>65</v>
      </c>
      <c r="D56" s="5">
        <f t="shared" si="5"/>
        <v>4</v>
      </c>
      <c r="G56"/>
      <c r="H56"/>
    </row>
    <row r="57" spans="1:8">
      <c r="A57" s="5" t="s">
        <v>59</v>
      </c>
      <c r="B57" s="5">
        <v>233</v>
      </c>
      <c r="C57" s="5">
        <v>218</v>
      </c>
      <c r="D57" s="5">
        <f t="shared" si="5"/>
        <v>15</v>
      </c>
      <c r="G57"/>
      <c r="H57"/>
    </row>
    <row r="58" spans="1:8">
      <c r="A58" s="5" t="s">
        <v>60</v>
      </c>
      <c r="B58" s="5">
        <v>133</v>
      </c>
      <c r="C58" s="5">
        <v>125</v>
      </c>
      <c r="D58" s="5">
        <f t="shared" si="5"/>
        <v>8</v>
      </c>
      <c r="G58"/>
      <c r="H58"/>
    </row>
    <row r="59" spans="1:8">
      <c r="A59" s="5" t="s">
        <v>61</v>
      </c>
      <c r="B59" s="5">
        <v>63</v>
      </c>
      <c r="C59" s="5">
        <v>60</v>
      </c>
      <c r="D59" s="5">
        <f t="shared" si="5"/>
        <v>3</v>
      </c>
      <c r="G59"/>
      <c r="H59"/>
    </row>
    <row r="60" spans="1:8">
      <c r="A60" s="5" t="s">
        <v>62</v>
      </c>
      <c r="B60" s="5">
        <v>63</v>
      </c>
      <c r="C60" s="5">
        <v>58</v>
      </c>
      <c r="D60" s="5">
        <f t="shared" si="5"/>
        <v>5</v>
      </c>
      <c r="G60"/>
      <c r="H60"/>
    </row>
    <row r="61" spans="1:8">
      <c r="A61" s="5" t="s">
        <v>63</v>
      </c>
      <c r="B61" s="5">
        <v>80</v>
      </c>
      <c r="C61" s="5">
        <v>73</v>
      </c>
      <c r="D61" s="5">
        <f t="shared" si="5"/>
        <v>7</v>
      </c>
      <c r="G61"/>
      <c r="H61"/>
    </row>
    <row r="62" spans="1:8">
      <c r="A62" s="5" t="s">
        <v>64</v>
      </c>
      <c r="B62" s="5">
        <v>164</v>
      </c>
      <c r="C62" s="5">
        <v>155</v>
      </c>
      <c r="D62" s="5">
        <f t="shared" si="5"/>
        <v>9</v>
      </c>
      <c r="G62"/>
      <c r="H62"/>
    </row>
    <row r="63" spans="1:8">
      <c r="A63" s="5" t="s">
        <v>65</v>
      </c>
      <c r="B63" s="5">
        <v>99</v>
      </c>
      <c r="C63" s="5">
        <v>93</v>
      </c>
      <c r="D63" s="5">
        <f t="shared" si="5"/>
        <v>6</v>
      </c>
      <c r="G63"/>
      <c r="H63"/>
    </row>
    <row r="64" spans="1:8">
      <c r="A64" s="6" t="s">
        <v>66</v>
      </c>
      <c r="B64" s="6">
        <f>SUM(B69:B70)+B65</f>
        <v>274</v>
      </c>
      <c r="C64" s="6">
        <f>SUM(C69:C70)+C65</f>
        <v>253</v>
      </c>
      <c r="D64" s="6">
        <f>SUM(D69:D70)+D65</f>
        <v>21</v>
      </c>
      <c r="G64"/>
      <c r="H64"/>
    </row>
    <row r="65" spans="1:8">
      <c r="A65" s="5" t="s">
        <v>67</v>
      </c>
      <c r="B65" s="5">
        <f>B66+B67+B68</f>
        <v>178</v>
      </c>
      <c r="C65" s="5">
        <f>C66+C67+C68</f>
        <v>164</v>
      </c>
      <c r="D65" s="5">
        <f>D66+D67+D68</f>
        <v>14</v>
      </c>
      <c r="G65"/>
      <c r="H65"/>
    </row>
    <row r="66" spans="1:8">
      <c r="A66" s="5" t="s">
        <v>68</v>
      </c>
      <c r="B66" s="5">
        <v>27</v>
      </c>
      <c r="C66" s="5">
        <v>24</v>
      </c>
      <c r="D66" s="5">
        <f t="shared" ref="D66:D70" si="6">B66-C66</f>
        <v>3</v>
      </c>
      <c r="G66"/>
      <c r="H66"/>
    </row>
    <row r="67" spans="1:8">
      <c r="A67" s="5" t="s">
        <v>69</v>
      </c>
      <c r="B67" s="5">
        <v>69</v>
      </c>
      <c r="C67" s="5">
        <v>64</v>
      </c>
      <c r="D67" s="5">
        <f t="shared" si="6"/>
        <v>5</v>
      </c>
      <c r="G67"/>
      <c r="H67"/>
    </row>
    <row r="68" spans="1:8">
      <c r="A68" s="5" t="s">
        <v>70</v>
      </c>
      <c r="B68" s="5">
        <v>82</v>
      </c>
      <c r="C68" s="5">
        <v>76</v>
      </c>
      <c r="D68" s="5">
        <f t="shared" si="6"/>
        <v>6</v>
      </c>
      <c r="G68"/>
      <c r="H68"/>
    </row>
    <row r="69" spans="1:8">
      <c r="A69" s="5" t="s">
        <v>71</v>
      </c>
      <c r="B69" s="5">
        <v>64</v>
      </c>
      <c r="C69" s="5">
        <v>60</v>
      </c>
      <c r="D69" s="5">
        <f t="shared" si="6"/>
        <v>4</v>
      </c>
      <c r="G69"/>
      <c r="H69"/>
    </row>
    <row r="70" spans="1:8">
      <c r="A70" s="5" t="s">
        <v>72</v>
      </c>
      <c r="B70" s="5">
        <v>32</v>
      </c>
      <c r="C70" s="5">
        <v>29</v>
      </c>
      <c r="D70" s="5">
        <f t="shared" si="6"/>
        <v>3</v>
      </c>
      <c r="G70"/>
      <c r="H70"/>
    </row>
    <row r="71" spans="1:8">
      <c r="A71" s="6" t="s">
        <v>73</v>
      </c>
      <c r="B71" s="6">
        <f>SUM(B76:B81)+B72</f>
        <v>1277</v>
      </c>
      <c r="C71" s="6">
        <f>SUM(C76:C81)+C72</f>
        <v>1191</v>
      </c>
      <c r="D71" s="6">
        <f>SUM(D76:D81)+D72</f>
        <v>86</v>
      </c>
      <c r="G71"/>
      <c r="H71"/>
    </row>
    <row r="72" spans="1:8">
      <c r="A72" s="5" t="s">
        <v>74</v>
      </c>
      <c r="B72" s="5">
        <f>B74+B73+B75</f>
        <v>129</v>
      </c>
      <c r="C72" s="5">
        <f>C74+C73+C75</f>
        <v>117</v>
      </c>
      <c r="D72" s="5">
        <f>D74+D73+D75</f>
        <v>12</v>
      </c>
      <c r="G72"/>
      <c r="H72"/>
    </row>
    <row r="73" spans="1:8">
      <c r="A73" s="5" t="s">
        <v>75</v>
      </c>
      <c r="B73" s="5">
        <v>41</v>
      </c>
      <c r="C73" s="5">
        <v>37</v>
      </c>
      <c r="D73" s="5">
        <f t="shared" ref="D73:D81" si="7">B73-C73</f>
        <v>4</v>
      </c>
      <c r="G73"/>
      <c r="H73"/>
    </row>
    <row r="74" spans="1:8">
      <c r="A74" s="5" t="s">
        <v>76</v>
      </c>
      <c r="B74" s="5">
        <v>59</v>
      </c>
      <c r="C74" s="5">
        <v>54</v>
      </c>
      <c r="D74" s="5">
        <f t="shared" si="7"/>
        <v>5</v>
      </c>
      <c r="G74"/>
      <c r="H74"/>
    </row>
    <row r="75" spans="1:8">
      <c r="A75" s="5" t="s">
        <v>77</v>
      </c>
      <c r="B75" s="5">
        <v>29</v>
      </c>
      <c r="C75" s="5">
        <v>26</v>
      </c>
      <c r="D75" s="5">
        <f t="shared" si="7"/>
        <v>3</v>
      </c>
      <c r="G75"/>
      <c r="H75"/>
    </row>
    <row r="76" spans="1:8">
      <c r="A76" s="5" t="s">
        <v>78</v>
      </c>
      <c r="B76" s="5">
        <v>125</v>
      </c>
      <c r="C76" s="5">
        <v>116</v>
      </c>
      <c r="D76" s="5">
        <f t="shared" si="7"/>
        <v>9</v>
      </c>
      <c r="G76"/>
      <c r="H76"/>
    </row>
    <row r="77" spans="1:8">
      <c r="A77" s="5" t="s">
        <v>79</v>
      </c>
      <c r="B77" s="5">
        <v>202</v>
      </c>
      <c r="C77" s="5">
        <v>189</v>
      </c>
      <c r="D77" s="5">
        <f t="shared" si="7"/>
        <v>13</v>
      </c>
      <c r="G77"/>
      <c r="H77"/>
    </row>
    <row r="78" spans="1:8">
      <c r="A78" s="5" t="s">
        <v>80</v>
      </c>
      <c r="B78" s="5">
        <v>75</v>
      </c>
      <c r="C78" s="5">
        <v>70</v>
      </c>
      <c r="D78" s="5">
        <f t="shared" si="7"/>
        <v>5</v>
      </c>
      <c r="G78"/>
      <c r="H78"/>
    </row>
    <row r="79" spans="1:8">
      <c r="A79" s="5" t="s">
        <v>81</v>
      </c>
      <c r="B79" s="5">
        <v>195</v>
      </c>
      <c r="C79" s="5">
        <v>182</v>
      </c>
      <c r="D79" s="5">
        <f t="shared" si="7"/>
        <v>13</v>
      </c>
      <c r="G79"/>
      <c r="H79"/>
    </row>
    <row r="80" spans="1:8">
      <c r="A80" s="5" t="s">
        <v>82</v>
      </c>
      <c r="B80" s="5">
        <v>267</v>
      </c>
      <c r="C80" s="5">
        <v>252</v>
      </c>
      <c r="D80" s="5">
        <f t="shared" si="7"/>
        <v>15</v>
      </c>
      <c r="G80"/>
      <c r="H80"/>
    </row>
    <row r="81" spans="1:8">
      <c r="A81" s="5" t="s">
        <v>83</v>
      </c>
      <c r="B81" s="5">
        <v>284</v>
      </c>
      <c r="C81" s="5">
        <v>265</v>
      </c>
      <c r="D81" s="5">
        <f t="shared" si="7"/>
        <v>19</v>
      </c>
      <c r="G81"/>
      <c r="H81"/>
    </row>
    <row r="82" spans="1:8">
      <c r="A82" s="6" t="s">
        <v>84</v>
      </c>
      <c r="B82" s="6">
        <f>SUM(B86:B89)+B83</f>
        <v>1601</v>
      </c>
      <c r="C82" s="6">
        <f>SUM(C86:C89)+C83</f>
        <v>1496</v>
      </c>
      <c r="D82" s="6">
        <f>SUM(D86:D89)+D83</f>
        <v>105</v>
      </c>
      <c r="G82"/>
      <c r="H82"/>
    </row>
    <row r="83" spans="1:8">
      <c r="A83" s="5" t="s">
        <v>85</v>
      </c>
      <c r="B83" s="5">
        <f>B84+B85</f>
        <v>495</v>
      </c>
      <c r="C83" s="5">
        <f>C84+C85</f>
        <v>462</v>
      </c>
      <c r="D83" s="5">
        <f>D84+D85</f>
        <v>33</v>
      </c>
      <c r="G83"/>
      <c r="H83"/>
    </row>
    <row r="84" spans="1:8">
      <c r="A84" s="5" t="s">
        <v>86</v>
      </c>
      <c r="B84" s="5">
        <v>180</v>
      </c>
      <c r="C84" s="5">
        <v>167</v>
      </c>
      <c r="D84" s="5">
        <f t="shared" ref="D84:D89" si="8">B84-C84</f>
        <v>13</v>
      </c>
      <c r="G84"/>
      <c r="H84"/>
    </row>
    <row r="85" spans="1:8">
      <c r="A85" s="5" t="s">
        <v>87</v>
      </c>
      <c r="B85" s="5">
        <v>315</v>
      </c>
      <c r="C85" s="5">
        <v>295</v>
      </c>
      <c r="D85" s="5">
        <f t="shared" si="8"/>
        <v>20</v>
      </c>
      <c r="G85"/>
      <c r="H85"/>
    </row>
    <row r="86" spans="1:8">
      <c r="A86" s="5" t="s">
        <v>88</v>
      </c>
      <c r="B86" s="5">
        <v>373</v>
      </c>
      <c r="C86" s="5">
        <v>350</v>
      </c>
      <c r="D86" s="5">
        <f t="shared" si="8"/>
        <v>23</v>
      </c>
      <c r="G86"/>
      <c r="H86"/>
    </row>
    <row r="87" spans="1:8">
      <c r="A87" s="5" t="s">
        <v>89</v>
      </c>
      <c r="B87" s="5">
        <v>217</v>
      </c>
      <c r="C87" s="5">
        <v>202</v>
      </c>
      <c r="D87" s="5">
        <f t="shared" si="8"/>
        <v>15</v>
      </c>
      <c r="G87"/>
      <c r="H87"/>
    </row>
    <row r="88" spans="1:8">
      <c r="A88" s="5" t="s">
        <v>90</v>
      </c>
      <c r="B88" s="5">
        <v>228</v>
      </c>
      <c r="C88" s="5">
        <v>215</v>
      </c>
      <c r="D88" s="5">
        <f t="shared" si="8"/>
        <v>13</v>
      </c>
      <c r="G88"/>
      <c r="H88"/>
    </row>
    <row r="89" spans="1:8">
      <c r="A89" s="5" t="s">
        <v>91</v>
      </c>
      <c r="B89" s="5">
        <v>288</v>
      </c>
      <c r="C89" s="5">
        <v>267</v>
      </c>
      <c r="D89" s="5">
        <f t="shared" si="8"/>
        <v>21</v>
      </c>
      <c r="G89"/>
      <c r="H89"/>
    </row>
    <row r="90" spans="1:8">
      <c r="A90" s="6" t="s">
        <v>92</v>
      </c>
      <c r="B90" s="6">
        <f>SUM(B94:B101)+B91</f>
        <v>2117</v>
      </c>
      <c r="C90" s="6">
        <f>SUM(C94:C101)+C91</f>
        <v>1977</v>
      </c>
      <c r="D90" s="6">
        <f>SUM(D94:D101)+D91</f>
        <v>140</v>
      </c>
      <c r="G90"/>
      <c r="H90"/>
    </row>
    <row r="91" spans="1:8">
      <c r="A91" s="5" t="s">
        <v>93</v>
      </c>
      <c r="B91" s="5">
        <f>B93+B92</f>
        <v>301</v>
      </c>
      <c r="C91" s="5">
        <f>C93+C92</f>
        <v>282</v>
      </c>
      <c r="D91" s="5">
        <f>D93+D92</f>
        <v>19</v>
      </c>
      <c r="G91"/>
      <c r="H91"/>
    </row>
    <row r="92" spans="1:8">
      <c r="A92" s="5" t="s">
        <v>94</v>
      </c>
      <c r="B92" s="5">
        <v>36</v>
      </c>
      <c r="C92" s="5">
        <v>35</v>
      </c>
      <c r="D92" s="5">
        <f t="shared" ref="D92:D102" si="9">B92-C92</f>
        <v>1</v>
      </c>
      <c r="G92"/>
      <c r="H92"/>
    </row>
    <row r="93" spans="1:8">
      <c r="A93" s="5" t="s">
        <v>95</v>
      </c>
      <c r="B93" s="5">
        <v>265</v>
      </c>
      <c r="C93" s="5">
        <v>247</v>
      </c>
      <c r="D93" s="5">
        <f t="shared" si="9"/>
        <v>18</v>
      </c>
      <c r="G93"/>
      <c r="H93"/>
    </row>
    <row r="94" spans="1:8">
      <c r="A94" s="5" t="s">
        <v>96</v>
      </c>
      <c r="B94" s="5">
        <v>236</v>
      </c>
      <c r="C94" s="5">
        <v>220</v>
      </c>
      <c r="D94" s="5">
        <f t="shared" si="9"/>
        <v>16</v>
      </c>
      <c r="G94"/>
      <c r="H94"/>
    </row>
    <row r="95" spans="1:8">
      <c r="A95" s="5" t="s">
        <v>97</v>
      </c>
      <c r="B95" s="5">
        <v>488</v>
      </c>
      <c r="C95" s="5">
        <v>455</v>
      </c>
      <c r="D95" s="5">
        <f t="shared" si="9"/>
        <v>33</v>
      </c>
      <c r="G95"/>
      <c r="H95"/>
    </row>
    <row r="96" spans="1:8">
      <c r="A96" s="5" t="s">
        <v>98</v>
      </c>
      <c r="B96" s="5">
        <v>126</v>
      </c>
      <c r="C96" s="5">
        <v>120</v>
      </c>
      <c r="D96" s="5">
        <f t="shared" si="9"/>
        <v>6</v>
      </c>
      <c r="G96"/>
      <c r="H96"/>
    </row>
    <row r="97" spans="1:8">
      <c r="A97" s="5" t="s">
        <v>99</v>
      </c>
      <c r="B97" s="5">
        <v>274</v>
      </c>
      <c r="C97" s="5">
        <v>255</v>
      </c>
      <c r="D97" s="5">
        <f t="shared" si="9"/>
        <v>19</v>
      </c>
      <c r="G97"/>
      <c r="H97"/>
    </row>
    <row r="98" spans="1:8">
      <c r="A98" s="5" t="s">
        <v>100</v>
      </c>
      <c r="B98" s="5">
        <v>141</v>
      </c>
      <c r="C98" s="5">
        <v>131</v>
      </c>
      <c r="D98" s="5">
        <f t="shared" si="9"/>
        <v>10</v>
      </c>
      <c r="G98"/>
      <c r="H98"/>
    </row>
    <row r="99" spans="1:8">
      <c r="A99" s="5" t="s">
        <v>101</v>
      </c>
      <c r="B99" s="5">
        <v>189</v>
      </c>
      <c r="C99" s="5">
        <v>176</v>
      </c>
      <c r="D99" s="5">
        <f t="shared" si="9"/>
        <v>13</v>
      </c>
      <c r="G99"/>
      <c r="H99"/>
    </row>
    <row r="100" spans="1:4">
      <c r="A100" s="5" t="s">
        <v>102</v>
      </c>
      <c r="B100" s="5">
        <v>199</v>
      </c>
      <c r="C100" s="5">
        <v>186</v>
      </c>
      <c r="D100" s="5">
        <f t="shared" si="9"/>
        <v>13</v>
      </c>
    </row>
    <row r="101" spans="1:4">
      <c r="A101" s="5" t="s">
        <v>103</v>
      </c>
      <c r="B101" s="5">
        <v>163</v>
      </c>
      <c r="C101" s="5">
        <v>152</v>
      </c>
      <c r="D101" s="5">
        <f t="shared" si="9"/>
        <v>11</v>
      </c>
    </row>
    <row r="102" spans="1:4">
      <c r="A102" s="6" t="s">
        <v>104</v>
      </c>
      <c r="B102" s="6">
        <v>1283</v>
      </c>
      <c r="C102" s="6">
        <v>1198</v>
      </c>
      <c r="D102" s="6">
        <f t="shared" si="9"/>
        <v>85</v>
      </c>
    </row>
  </sheetData>
  <mergeCells count="1">
    <mergeCell ref="A1:D1"/>
  </mergeCells>
  <printOptions horizontalCentered="1"/>
  <pageMargins left="0.751388888888889" right="0.751388888888889" top="0.904166666666667" bottom="0.904166666666667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4"/>
  <sheetViews>
    <sheetView workbookViewId="0">
      <selection activeCell="A45" sqref="$A45:$XFD45"/>
    </sheetView>
  </sheetViews>
  <sheetFormatPr defaultColWidth="8.89166666666667" defaultRowHeight="13.5" outlineLevelCol="7"/>
  <cols>
    <col min="1" max="1" width="17.4416666666667" style="1" customWidth="1"/>
    <col min="2" max="4" width="19.225" style="1" customWidth="1"/>
    <col min="5" max="6" width="8.89166666666667" style="1"/>
    <col min="7" max="7" width="14.3333333333333" style="1"/>
    <col min="8" max="16379" width="8.89166666666667" style="1"/>
  </cols>
  <sheetData>
    <row r="1" ht="19" customHeight="1" spans="1:4">
      <c r="A1" s="2" t="s">
        <v>0</v>
      </c>
      <c r="B1" s="2"/>
      <c r="C1" s="2"/>
      <c r="D1" s="2"/>
    </row>
    <row r="2" spans="1:4">
      <c r="A2" s="3" t="s">
        <v>2</v>
      </c>
      <c r="B2" s="4" t="s">
        <v>105</v>
      </c>
      <c r="C2" s="4" t="s">
        <v>106</v>
      </c>
      <c r="D2" s="4" t="s">
        <v>107</v>
      </c>
    </row>
    <row r="3" spans="1:8">
      <c r="A3" s="5" t="s">
        <v>6</v>
      </c>
      <c r="B3" s="5">
        <f>B4+B104</f>
        <v>12829</v>
      </c>
      <c r="C3" s="5">
        <f>C4+C104</f>
        <v>12829</v>
      </c>
      <c r="D3" s="5">
        <f t="shared" ref="D3:D66" si="0">C3-B3</f>
        <v>0</v>
      </c>
      <c r="G3"/>
      <c r="H3"/>
    </row>
    <row r="4" spans="1:8">
      <c r="A4" s="5" t="s">
        <v>7</v>
      </c>
      <c r="B4" s="5">
        <f>B5+B12+B27+B35+B43+B52+B64+B71+B83+B92</f>
        <v>11546</v>
      </c>
      <c r="C4" s="5">
        <f>C5+C12+C27+C35+C43+C52+C64+C71+C83+C92</f>
        <v>11546</v>
      </c>
      <c r="D4" s="5">
        <f t="shared" si="0"/>
        <v>0</v>
      </c>
      <c r="G4"/>
      <c r="H4"/>
    </row>
    <row r="5" spans="1:8">
      <c r="A5" s="6" t="s">
        <v>8</v>
      </c>
      <c r="B5" s="6">
        <f>SUM(B9:B11)+B6</f>
        <v>1326</v>
      </c>
      <c r="C5" s="6">
        <f>SUM(C9:C11)+C6</f>
        <v>1325</v>
      </c>
      <c r="D5" s="5">
        <f t="shared" si="0"/>
        <v>-1</v>
      </c>
      <c r="G5"/>
      <c r="H5"/>
    </row>
    <row r="6" spans="1:8">
      <c r="A6" s="5" t="s">
        <v>9</v>
      </c>
      <c r="B6" s="5">
        <f>B8+B7</f>
        <v>560</v>
      </c>
      <c r="C6" s="5">
        <f>C8+C7</f>
        <v>556</v>
      </c>
      <c r="D6" s="5">
        <f t="shared" si="0"/>
        <v>-4</v>
      </c>
      <c r="G6"/>
      <c r="H6"/>
    </row>
    <row r="7" spans="1:8">
      <c r="A7" s="5" t="s">
        <v>10</v>
      </c>
      <c r="B7" s="5">
        <v>439</v>
      </c>
      <c r="C7" s="5">
        <v>435</v>
      </c>
      <c r="D7" s="5">
        <f t="shared" si="0"/>
        <v>-4</v>
      </c>
      <c r="G7"/>
      <c r="H7"/>
    </row>
    <row r="8" spans="1:8">
      <c r="A8" s="5" t="s">
        <v>11</v>
      </c>
      <c r="B8" s="5">
        <v>121</v>
      </c>
      <c r="C8" s="5">
        <v>121</v>
      </c>
      <c r="D8" s="5">
        <f t="shared" si="0"/>
        <v>0</v>
      </c>
      <c r="G8"/>
      <c r="H8"/>
    </row>
    <row r="9" spans="1:8">
      <c r="A9" s="5" t="s">
        <v>12</v>
      </c>
      <c r="B9" s="5">
        <v>176</v>
      </c>
      <c r="C9" s="5">
        <v>177</v>
      </c>
      <c r="D9" s="5">
        <f t="shared" si="0"/>
        <v>1</v>
      </c>
      <c r="G9"/>
      <c r="H9"/>
    </row>
    <row r="10" spans="1:8">
      <c r="A10" s="5" t="s">
        <v>13</v>
      </c>
      <c r="B10" s="5">
        <v>207</v>
      </c>
      <c r="C10" s="5">
        <v>208</v>
      </c>
      <c r="D10" s="5">
        <f t="shared" si="0"/>
        <v>1</v>
      </c>
      <c r="G10"/>
      <c r="H10"/>
    </row>
    <row r="11" spans="1:8">
      <c r="A11" s="5" t="s">
        <v>14</v>
      </c>
      <c r="B11" s="5">
        <v>383</v>
      </c>
      <c r="C11" s="5">
        <v>384</v>
      </c>
      <c r="D11" s="5">
        <f t="shared" si="0"/>
        <v>1</v>
      </c>
      <c r="G11"/>
      <c r="H11"/>
    </row>
    <row r="12" spans="1:8">
      <c r="A12" s="6" t="s">
        <v>15</v>
      </c>
      <c r="B12" s="6">
        <f>SUM(B19:B26)+B13</f>
        <v>2697</v>
      </c>
      <c r="C12" s="6">
        <f>SUM(C19:C26)+C13</f>
        <v>2696</v>
      </c>
      <c r="D12" s="5">
        <f t="shared" si="0"/>
        <v>-1</v>
      </c>
      <c r="G12"/>
      <c r="H12"/>
    </row>
    <row r="13" spans="1:8">
      <c r="A13" s="5" t="s">
        <v>16</v>
      </c>
      <c r="B13" s="5">
        <f>SUM(B14:B18)</f>
        <v>161</v>
      </c>
      <c r="C13" s="5">
        <f>SUM(C14:C18)</f>
        <v>163</v>
      </c>
      <c r="D13" s="5">
        <f t="shared" si="0"/>
        <v>2</v>
      </c>
      <c r="G13"/>
      <c r="H13"/>
    </row>
    <row r="14" spans="1:8">
      <c r="A14" s="5" t="s">
        <v>17</v>
      </c>
      <c r="B14" s="5">
        <v>19</v>
      </c>
      <c r="C14" s="5">
        <v>19</v>
      </c>
      <c r="D14" s="5">
        <f t="shared" si="0"/>
        <v>0</v>
      </c>
      <c r="G14"/>
      <c r="H14"/>
    </row>
    <row r="15" spans="1:8">
      <c r="A15" s="5" t="s">
        <v>18</v>
      </c>
      <c r="B15" s="5">
        <v>46</v>
      </c>
      <c r="C15" s="5">
        <v>47</v>
      </c>
      <c r="D15" s="5">
        <f t="shared" si="0"/>
        <v>1</v>
      </c>
      <c r="G15"/>
      <c r="H15"/>
    </row>
    <row r="16" spans="1:8">
      <c r="A16" s="5" t="s">
        <v>19</v>
      </c>
      <c r="B16" s="5">
        <v>45</v>
      </c>
      <c r="C16" s="5">
        <v>44</v>
      </c>
      <c r="D16" s="5">
        <f t="shared" si="0"/>
        <v>-1</v>
      </c>
      <c r="G16"/>
      <c r="H16"/>
    </row>
    <row r="17" spans="1:8">
      <c r="A17" s="5" t="s">
        <v>20</v>
      </c>
      <c r="B17" s="5">
        <v>26</v>
      </c>
      <c r="C17" s="5">
        <v>27</v>
      </c>
      <c r="D17" s="5">
        <f t="shared" si="0"/>
        <v>1</v>
      </c>
      <c r="G17"/>
      <c r="H17"/>
    </row>
    <row r="18" spans="1:8">
      <c r="A18" s="5" t="s">
        <v>21</v>
      </c>
      <c r="B18" s="5">
        <v>25</v>
      </c>
      <c r="C18" s="5">
        <v>26</v>
      </c>
      <c r="D18" s="5">
        <f t="shared" si="0"/>
        <v>1</v>
      </c>
      <c r="G18"/>
      <c r="H18"/>
    </row>
    <row r="19" spans="1:8">
      <c r="A19" s="5" t="s">
        <v>22</v>
      </c>
      <c r="B19" s="5">
        <v>117</v>
      </c>
      <c r="C19" s="5">
        <v>117</v>
      </c>
      <c r="D19" s="5">
        <f t="shared" si="0"/>
        <v>0</v>
      </c>
      <c r="G19"/>
      <c r="H19"/>
    </row>
    <row r="20" spans="1:8">
      <c r="A20" s="5" t="s">
        <v>23</v>
      </c>
      <c r="B20" s="5">
        <v>133</v>
      </c>
      <c r="C20" s="5">
        <v>134</v>
      </c>
      <c r="D20" s="5">
        <f t="shared" si="0"/>
        <v>1</v>
      </c>
      <c r="G20"/>
      <c r="H20"/>
    </row>
    <row r="21" spans="1:8">
      <c r="A21" s="5" t="s">
        <v>24</v>
      </c>
      <c r="B21" s="5">
        <v>666</v>
      </c>
      <c r="C21" s="5">
        <v>664</v>
      </c>
      <c r="D21" s="5">
        <f t="shared" si="0"/>
        <v>-2</v>
      </c>
      <c r="G21"/>
      <c r="H21"/>
    </row>
    <row r="22" spans="1:8">
      <c r="A22" s="5" t="s">
        <v>25</v>
      </c>
      <c r="B22" s="5">
        <v>379</v>
      </c>
      <c r="C22" s="5">
        <v>378</v>
      </c>
      <c r="D22" s="5">
        <f t="shared" si="0"/>
        <v>-1</v>
      </c>
      <c r="G22"/>
      <c r="H22"/>
    </row>
    <row r="23" spans="1:8">
      <c r="A23" s="5" t="s">
        <v>26</v>
      </c>
      <c r="B23" s="5">
        <v>355</v>
      </c>
      <c r="C23" s="5">
        <v>355</v>
      </c>
      <c r="D23" s="5">
        <f t="shared" si="0"/>
        <v>0</v>
      </c>
      <c r="G23"/>
      <c r="H23"/>
    </row>
    <row r="24" spans="1:8">
      <c r="A24" s="5" t="s">
        <v>27</v>
      </c>
      <c r="B24" s="5">
        <v>277</v>
      </c>
      <c r="C24" s="5">
        <v>276</v>
      </c>
      <c r="D24" s="5">
        <f t="shared" si="0"/>
        <v>-1</v>
      </c>
      <c r="G24"/>
      <c r="H24"/>
    </row>
    <row r="25" spans="1:8">
      <c r="A25" s="5" t="s">
        <v>28</v>
      </c>
      <c r="B25" s="5">
        <v>291</v>
      </c>
      <c r="C25" s="5">
        <v>290</v>
      </c>
      <c r="D25" s="5">
        <f t="shared" si="0"/>
        <v>-1</v>
      </c>
      <c r="G25"/>
      <c r="H25"/>
    </row>
    <row r="26" spans="1:8">
      <c r="A26" s="5" t="s">
        <v>29</v>
      </c>
      <c r="B26" s="5">
        <v>318</v>
      </c>
      <c r="C26" s="5">
        <v>319</v>
      </c>
      <c r="D26" s="5">
        <f t="shared" si="0"/>
        <v>1</v>
      </c>
      <c r="G26"/>
      <c r="H26"/>
    </row>
    <row r="27" spans="1:8">
      <c r="A27" s="6" t="s">
        <v>30</v>
      </c>
      <c r="B27" s="6">
        <f>SUM(B30:B34)+B28</f>
        <v>371</v>
      </c>
      <c r="C27" s="6">
        <f>SUM(C30:C34)+C28</f>
        <v>369</v>
      </c>
      <c r="D27" s="5">
        <f t="shared" si="0"/>
        <v>-2</v>
      </c>
      <c r="G27"/>
      <c r="H27"/>
    </row>
    <row r="28" spans="1:8">
      <c r="A28" s="5" t="s">
        <v>31</v>
      </c>
      <c r="B28" s="5">
        <f>B29</f>
        <v>81</v>
      </c>
      <c r="C28" s="5">
        <f>C29</f>
        <v>76</v>
      </c>
      <c r="D28" s="5">
        <f t="shared" si="0"/>
        <v>-5</v>
      </c>
      <c r="G28"/>
      <c r="H28"/>
    </row>
    <row r="29" spans="1:8">
      <c r="A29" s="5" t="s">
        <v>32</v>
      </c>
      <c r="B29" s="5">
        <v>81</v>
      </c>
      <c r="C29" s="5">
        <v>76</v>
      </c>
      <c r="D29" s="5">
        <f t="shared" si="0"/>
        <v>-5</v>
      </c>
      <c r="G29"/>
      <c r="H29"/>
    </row>
    <row r="30" spans="1:8">
      <c r="A30" s="5" t="s">
        <v>33</v>
      </c>
      <c r="B30" s="5">
        <v>52</v>
      </c>
      <c r="C30" s="5">
        <v>56</v>
      </c>
      <c r="D30" s="5">
        <f t="shared" si="0"/>
        <v>4</v>
      </c>
      <c r="G30"/>
      <c r="H30"/>
    </row>
    <row r="31" spans="1:8">
      <c r="A31" s="5" t="s">
        <v>34</v>
      </c>
      <c r="B31" s="5">
        <v>63</v>
      </c>
      <c r="C31" s="5">
        <v>62</v>
      </c>
      <c r="D31" s="5">
        <f t="shared" si="0"/>
        <v>-1</v>
      </c>
      <c r="G31"/>
      <c r="H31"/>
    </row>
    <row r="32" spans="1:8">
      <c r="A32" s="5" t="s">
        <v>35</v>
      </c>
      <c r="B32" s="5">
        <v>68</v>
      </c>
      <c r="C32" s="5">
        <v>69</v>
      </c>
      <c r="D32" s="5">
        <f t="shared" si="0"/>
        <v>1</v>
      </c>
      <c r="G32"/>
      <c r="H32"/>
    </row>
    <row r="33" spans="1:8">
      <c r="A33" s="5" t="s">
        <v>36</v>
      </c>
      <c r="B33" s="5">
        <v>53</v>
      </c>
      <c r="C33" s="5">
        <v>54</v>
      </c>
      <c r="D33" s="5">
        <f t="shared" si="0"/>
        <v>1</v>
      </c>
      <c r="G33"/>
      <c r="H33"/>
    </row>
    <row r="34" ht="19" customHeight="1" spans="1:8">
      <c r="A34" s="5" t="s">
        <v>37</v>
      </c>
      <c r="B34" s="5">
        <v>54</v>
      </c>
      <c r="C34" s="5">
        <v>52</v>
      </c>
      <c r="D34" s="5">
        <f t="shared" si="0"/>
        <v>-2</v>
      </c>
      <c r="G34"/>
      <c r="H34"/>
    </row>
    <row r="35" spans="1:8">
      <c r="A35" s="6" t="s">
        <v>38</v>
      </c>
      <c r="B35" s="6">
        <f>SUM(B40:B42)+B36</f>
        <v>375</v>
      </c>
      <c r="C35" s="6">
        <f>SUM(C40:C42)+C36</f>
        <v>373</v>
      </c>
      <c r="D35" s="5">
        <f t="shared" si="0"/>
        <v>-2</v>
      </c>
      <c r="G35"/>
      <c r="H35"/>
    </row>
    <row r="36" spans="1:8">
      <c r="A36" s="5" t="s">
        <v>39</v>
      </c>
      <c r="B36" s="5">
        <f>B37+B39+B38</f>
        <v>104</v>
      </c>
      <c r="C36" s="5">
        <f>C37+C39+C38</f>
        <v>105</v>
      </c>
      <c r="D36" s="5">
        <f t="shared" si="0"/>
        <v>1</v>
      </c>
      <c r="G36"/>
      <c r="H36"/>
    </row>
    <row r="37" spans="1:8">
      <c r="A37" s="5" t="s">
        <v>40</v>
      </c>
      <c r="B37" s="5">
        <v>26</v>
      </c>
      <c r="C37" s="5">
        <v>25</v>
      </c>
      <c r="D37" s="5">
        <f t="shared" si="0"/>
        <v>-1</v>
      </c>
      <c r="G37"/>
      <c r="H37"/>
    </row>
    <row r="38" spans="1:8">
      <c r="A38" s="5" t="s">
        <v>41</v>
      </c>
      <c r="B38" s="5">
        <v>34</v>
      </c>
      <c r="C38" s="5">
        <v>35</v>
      </c>
      <c r="D38" s="5">
        <f t="shared" si="0"/>
        <v>1</v>
      </c>
      <c r="G38"/>
      <c r="H38"/>
    </row>
    <row r="39" spans="1:8">
      <c r="A39" s="5" t="s">
        <v>42</v>
      </c>
      <c r="B39" s="5">
        <v>44</v>
      </c>
      <c r="C39" s="5">
        <v>45</v>
      </c>
      <c r="D39" s="5">
        <f t="shared" si="0"/>
        <v>1</v>
      </c>
      <c r="G39"/>
      <c r="H39"/>
    </row>
    <row r="40" spans="1:8">
      <c r="A40" s="5" t="s">
        <v>43</v>
      </c>
      <c r="B40" s="5">
        <v>61</v>
      </c>
      <c r="C40" s="5">
        <v>59</v>
      </c>
      <c r="D40" s="5">
        <f t="shared" si="0"/>
        <v>-2</v>
      </c>
      <c r="G40"/>
      <c r="H40"/>
    </row>
    <row r="41" spans="1:8">
      <c r="A41" s="5" t="s">
        <v>44</v>
      </c>
      <c r="B41" s="5">
        <v>98</v>
      </c>
      <c r="C41" s="5">
        <v>99</v>
      </c>
      <c r="D41" s="5">
        <f t="shared" si="0"/>
        <v>1</v>
      </c>
      <c r="G41"/>
      <c r="H41"/>
    </row>
    <row r="42" spans="1:8">
      <c r="A42" s="5" t="s">
        <v>45</v>
      </c>
      <c r="B42" s="5">
        <v>112</v>
      </c>
      <c r="C42" s="5">
        <v>110</v>
      </c>
      <c r="D42" s="5">
        <f t="shared" si="0"/>
        <v>-2</v>
      </c>
      <c r="G42"/>
      <c r="H42"/>
    </row>
    <row r="43" spans="1:8">
      <c r="A43" s="6" t="s">
        <v>46</v>
      </c>
      <c r="B43" s="6">
        <f>SUM(B49:B51)+B44</f>
        <v>491</v>
      </c>
      <c r="C43" s="6">
        <f>SUM(C49:C51)+C44</f>
        <v>494</v>
      </c>
      <c r="D43" s="5">
        <f t="shared" si="0"/>
        <v>3</v>
      </c>
      <c r="G43"/>
      <c r="H43"/>
    </row>
    <row r="44" spans="1:8">
      <c r="A44" s="5" t="s">
        <v>47</v>
      </c>
      <c r="B44" s="5">
        <f>B46+B47+B48+B45</f>
        <v>140</v>
      </c>
      <c r="C44" s="5">
        <f>C46+C47+C48+C45</f>
        <v>141</v>
      </c>
      <c r="D44" s="5">
        <f t="shared" si="0"/>
        <v>1</v>
      </c>
      <c r="G44"/>
      <c r="H44"/>
    </row>
    <row r="45" hidden="1" spans="1:8">
      <c r="A45" s="5" t="s">
        <v>108</v>
      </c>
      <c r="B45" s="5">
        <v>0</v>
      </c>
      <c r="C45" s="5"/>
      <c r="D45" s="5">
        <f t="shared" si="0"/>
        <v>0</v>
      </c>
      <c r="G45"/>
      <c r="H45"/>
    </row>
    <row r="46" spans="1:8">
      <c r="A46" s="5" t="s">
        <v>48</v>
      </c>
      <c r="B46" s="5">
        <v>36</v>
      </c>
      <c r="C46" s="5">
        <v>37</v>
      </c>
      <c r="D46" s="5">
        <f t="shared" si="0"/>
        <v>1</v>
      </c>
      <c r="G46"/>
      <c r="H46"/>
    </row>
    <row r="47" spans="1:8">
      <c r="A47" s="5" t="s">
        <v>49</v>
      </c>
      <c r="B47" s="5">
        <v>48</v>
      </c>
      <c r="C47" s="5">
        <v>47</v>
      </c>
      <c r="D47" s="5">
        <f t="shared" si="0"/>
        <v>-1</v>
      </c>
      <c r="G47"/>
      <c r="H47"/>
    </row>
    <row r="48" spans="1:8">
      <c r="A48" s="5" t="s">
        <v>50</v>
      </c>
      <c r="B48" s="5">
        <v>56</v>
      </c>
      <c r="C48" s="5">
        <v>57</v>
      </c>
      <c r="D48" s="5">
        <f t="shared" si="0"/>
        <v>1</v>
      </c>
      <c r="G48"/>
      <c r="H48"/>
    </row>
    <row r="49" spans="1:8">
      <c r="A49" s="5" t="s">
        <v>51</v>
      </c>
      <c r="B49" s="5">
        <v>120</v>
      </c>
      <c r="C49" s="5">
        <v>120</v>
      </c>
      <c r="D49" s="5">
        <f t="shared" si="0"/>
        <v>0</v>
      </c>
      <c r="G49"/>
      <c r="H49"/>
    </row>
    <row r="50" spans="1:8">
      <c r="A50" s="5" t="s">
        <v>52</v>
      </c>
      <c r="B50" s="5">
        <v>136</v>
      </c>
      <c r="C50" s="5">
        <v>137</v>
      </c>
      <c r="D50" s="5">
        <f t="shared" si="0"/>
        <v>1</v>
      </c>
      <c r="G50"/>
      <c r="H50"/>
    </row>
    <row r="51" spans="1:8">
      <c r="A51" s="5" t="s">
        <v>53</v>
      </c>
      <c r="B51" s="5">
        <v>95</v>
      </c>
      <c r="C51" s="5">
        <v>96</v>
      </c>
      <c r="D51" s="5">
        <f t="shared" si="0"/>
        <v>1</v>
      </c>
      <c r="G51"/>
      <c r="H51"/>
    </row>
    <row r="52" spans="1:8">
      <c r="A52" s="6" t="s">
        <v>54</v>
      </c>
      <c r="B52" s="6">
        <f>SUM(B57:B63)+B53</f>
        <v>1023</v>
      </c>
      <c r="C52" s="6">
        <f>SUM(C57:C63)+C53</f>
        <v>1020</v>
      </c>
      <c r="D52" s="5">
        <f t="shared" si="0"/>
        <v>-3</v>
      </c>
      <c r="G52"/>
      <c r="H52"/>
    </row>
    <row r="53" spans="1:8">
      <c r="A53" s="5" t="s">
        <v>55</v>
      </c>
      <c r="B53" s="5">
        <f>B54+B55+B56</f>
        <v>186</v>
      </c>
      <c r="C53" s="5">
        <f>C54+C55+C56</f>
        <v>185</v>
      </c>
      <c r="D53" s="5">
        <f t="shared" si="0"/>
        <v>-1</v>
      </c>
      <c r="G53"/>
      <c r="H53"/>
    </row>
    <row r="54" spans="1:8">
      <c r="A54" s="5" t="s">
        <v>56</v>
      </c>
      <c r="B54" s="5">
        <v>41</v>
      </c>
      <c r="C54" s="5">
        <v>42</v>
      </c>
      <c r="D54" s="5">
        <f t="shared" si="0"/>
        <v>1</v>
      </c>
      <c r="G54"/>
      <c r="H54"/>
    </row>
    <row r="55" spans="1:8">
      <c r="A55" s="5" t="s">
        <v>57</v>
      </c>
      <c r="B55" s="5">
        <v>75</v>
      </c>
      <c r="C55" s="5">
        <v>74</v>
      </c>
      <c r="D55" s="5">
        <f t="shared" si="0"/>
        <v>-1</v>
      </c>
      <c r="G55"/>
      <c r="H55"/>
    </row>
    <row r="56" spans="1:8">
      <c r="A56" s="5" t="s">
        <v>58</v>
      </c>
      <c r="B56" s="5">
        <v>70</v>
      </c>
      <c r="C56" s="5">
        <v>69</v>
      </c>
      <c r="D56" s="5">
        <f t="shared" si="0"/>
        <v>-1</v>
      </c>
      <c r="G56"/>
      <c r="H56"/>
    </row>
    <row r="57" spans="1:8">
      <c r="A57" s="5" t="s">
        <v>59</v>
      </c>
      <c r="B57" s="5">
        <v>234</v>
      </c>
      <c r="C57" s="5">
        <v>233</v>
      </c>
      <c r="D57" s="5">
        <f t="shared" si="0"/>
        <v>-1</v>
      </c>
      <c r="G57"/>
      <c r="H57"/>
    </row>
    <row r="58" spans="1:8">
      <c r="A58" s="5" t="s">
        <v>60</v>
      </c>
      <c r="B58" s="5">
        <v>135</v>
      </c>
      <c r="C58" s="5">
        <v>133</v>
      </c>
      <c r="D58" s="5">
        <f t="shared" si="0"/>
        <v>-2</v>
      </c>
      <c r="G58"/>
      <c r="H58"/>
    </row>
    <row r="59" spans="1:8">
      <c r="A59" s="5" t="s">
        <v>61</v>
      </c>
      <c r="B59" s="5">
        <v>65</v>
      </c>
      <c r="C59" s="5">
        <v>63</v>
      </c>
      <c r="D59" s="5">
        <f t="shared" si="0"/>
        <v>-2</v>
      </c>
      <c r="G59"/>
      <c r="H59"/>
    </row>
    <row r="60" spans="1:8">
      <c r="A60" s="5" t="s">
        <v>62</v>
      </c>
      <c r="B60" s="5">
        <v>62</v>
      </c>
      <c r="C60" s="5">
        <v>63</v>
      </c>
      <c r="D60" s="5">
        <f t="shared" si="0"/>
        <v>1</v>
      </c>
      <c r="G60"/>
      <c r="H60"/>
    </row>
    <row r="61" spans="1:8">
      <c r="A61" s="5" t="s">
        <v>63</v>
      </c>
      <c r="B61" s="5">
        <v>75</v>
      </c>
      <c r="C61" s="5">
        <v>80</v>
      </c>
      <c r="D61" s="5">
        <f t="shared" si="0"/>
        <v>5</v>
      </c>
      <c r="G61"/>
      <c r="H61"/>
    </row>
    <row r="62" spans="1:8">
      <c r="A62" s="5" t="s">
        <v>64</v>
      </c>
      <c r="B62" s="5">
        <v>166</v>
      </c>
      <c r="C62" s="5">
        <v>164</v>
      </c>
      <c r="D62" s="5">
        <f t="shared" si="0"/>
        <v>-2</v>
      </c>
      <c r="G62"/>
      <c r="H62"/>
    </row>
    <row r="63" spans="1:8">
      <c r="A63" s="5" t="s">
        <v>65</v>
      </c>
      <c r="B63" s="5">
        <v>100</v>
      </c>
      <c r="C63" s="5">
        <v>99</v>
      </c>
      <c r="D63" s="5">
        <f t="shared" si="0"/>
        <v>-1</v>
      </c>
      <c r="G63"/>
      <c r="H63"/>
    </row>
    <row r="64" spans="1:8">
      <c r="A64" s="6" t="s">
        <v>66</v>
      </c>
      <c r="B64" s="6">
        <f>SUM(B69:B70)+B65</f>
        <v>272</v>
      </c>
      <c r="C64" s="6">
        <f>SUM(C69:C70)+C65</f>
        <v>274</v>
      </c>
      <c r="D64" s="5">
        <f t="shared" si="0"/>
        <v>2</v>
      </c>
      <c r="G64"/>
      <c r="H64"/>
    </row>
    <row r="65" spans="1:8">
      <c r="A65" s="5" t="s">
        <v>67</v>
      </c>
      <c r="B65" s="5">
        <f>B66+B67+B68</f>
        <v>176</v>
      </c>
      <c r="C65" s="5">
        <f>C66+C67+C68</f>
        <v>178</v>
      </c>
      <c r="D65" s="5">
        <f t="shared" si="0"/>
        <v>2</v>
      </c>
      <c r="G65"/>
      <c r="H65"/>
    </row>
    <row r="66" spans="1:8">
      <c r="A66" s="5" t="s">
        <v>68</v>
      </c>
      <c r="B66" s="5">
        <v>26</v>
      </c>
      <c r="C66" s="5">
        <v>27</v>
      </c>
      <c r="D66" s="5">
        <f t="shared" si="0"/>
        <v>1</v>
      </c>
      <c r="G66"/>
      <c r="H66"/>
    </row>
    <row r="67" spans="1:8">
      <c r="A67" s="5" t="s">
        <v>69</v>
      </c>
      <c r="B67" s="5">
        <v>69</v>
      </c>
      <c r="C67" s="5">
        <v>69</v>
      </c>
      <c r="D67" s="5">
        <f t="shared" ref="D67:D104" si="1">C67-B67</f>
        <v>0</v>
      </c>
      <c r="G67"/>
      <c r="H67"/>
    </row>
    <row r="68" spans="1:8">
      <c r="A68" s="5" t="s">
        <v>70</v>
      </c>
      <c r="B68" s="5">
        <v>81</v>
      </c>
      <c r="C68" s="5">
        <v>82</v>
      </c>
      <c r="D68" s="5">
        <f t="shared" si="1"/>
        <v>1</v>
      </c>
      <c r="G68"/>
      <c r="H68"/>
    </row>
    <row r="69" spans="1:8">
      <c r="A69" s="5" t="s">
        <v>71</v>
      </c>
      <c r="B69" s="5">
        <v>65</v>
      </c>
      <c r="C69" s="5">
        <v>64</v>
      </c>
      <c r="D69" s="5">
        <f t="shared" si="1"/>
        <v>-1</v>
      </c>
      <c r="G69"/>
      <c r="H69"/>
    </row>
    <row r="70" spans="1:8">
      <c r="A70" s="5" t="s">
        <v>72</v>
      </c>
      <c r="B70" s="5">
        <v>31</v>
      </c>
      <c r="C70" s="5">
        <v>32</v>
      </c>
      <c r="D70" s="5">
        <f t="shared" si="1"/>
        <v>1</v>
      </c>
      <c r="G70"/>
      <c r="H70"/>
    </row>
    <row r="71" spans="1:8">
      <c r="A71" s="6" t="s">
        <v>73</v>
      </c>
      <c r="B71" s="6">
        <f>SUM(B77:B82)+B72</f>
        <v>1271</v>
      </c>
      <c r="C71" s="6">
        <f>SUM(C77:C82)+C72</f>
        <v>1277</v>
      </c>
      <c r="D71" s="5">
        <f t="shared" si="1"/>
        <v>6</v>
      </c>
      <c r="G71"/>
      <c r="H71"/>
    </row>
    <row r="72" spans="1:8">
      <c r="A72" s="5" t="s">
        <v>74</v>
      </c>
      <c r="B72" s="5">
        <f>B75+B74+B76+B73</f>
        <v>125</v>
      </c>
      <c r="C72" s="5">
        <f>C75+C74+C76+C73</f>
        <v>129</v>
      </c>
      <c r="D72" s="5">
        <f t="shared" si="1"/>
        <v>4</v>
      </c>
      <c r="G72"/>
      <c r="H72"/>
    </row>
    <row r="73" hidden="1" spans="1:8">
      <c r="A73" s="5" t="s">
        <v>109</v>
      </c>
      <c r="B73" s="5"/>
      <c r="C73" s="5"/>
      <c r="D73" s="5">
        <f t="shared" si="1"/>
        <v>0</v>
      </c>
      <c r="G73"/>
      <c r="H73"/>
    </row>
    <row r="74" spans="1:8">
      <c r="A74" s="5" t="s">
        <v>75</v>
      </c>
      <c r="B74" s="5">
        <v>40</v>
      </c>
      <c r="C74" s="5">
        <v>41</v>
      </c>
      <c r="D74" s="5">
        <f t="shared" si="1"/>
        <v>1</v>
      </c>
      <c r="G74"/>
      <c r="H74"/>
    </row>
    <row r="75" spans="1:8">
      <c r="A75" s="5" t="s">
        <v>76</v>
      </c>
      <c r="B75" s="5">
        <v>58</v>
      </c>
      <c r="C75" s="5">
        <v>59</v>
      </c>
      <c r="D75" s="5">
        <f t="shared" si="1"/>
        <v>1</v>
      </c>
      <c r="G75"/>
      <c r="H75"/>
    </row>
    <row r="76" spans="1:8">
      <c r="A76" s="5" t="s">
        <v>77</v>
      </c>
      <c r="B76" s="5">
        <v>27</v>
      </c>
      <c r="C76" s="5">
        <v>29</v>
      </c>
      <c r="D76" s="5">
        <f t="shared" si="1"/>
        <v>2</v>
      </c>
      <c r="G76"/>
      <c r="H76"/>
    </row>
    <row r="77" spans="1:8">
      <c r="A77" s="5" t="s">
        <v>78</v>
      </c>
      <c r="B77" s="5">
        <v>124</v>
      </c>
      <c r="C77" s="5">
        <v>125</v>
      </c>
      <c r="D77" s="5">
        <f t="shared" si="1"/>
        <v>1</v>
      </c>
      <c r="G77"/>
      <c r="H77"/>
    </row>
    <row r="78" spans="1:8">
      <c r="A78" s="5" t="s">
        <v>79</v>
      </c>
      <c r="B78" s="5">
        <v>202</v>
      </c>
      <c r="C78" s="5">
        <v>202</v>
      </c>
      <c r="D78" s="5">
        <f t="shared" si="1"/>
        <v>0</v>
      </c>
      <c r="G78"/>
      <c r="H78"/>
    </row>
    <row r="79" spans="1:8">
      <c r="A79" s="5" t="s">
        <v>80</v>
      </c>
      <c r="B79" s="5">
        <v>75</v>
      </c>
      <c r="C79" s="5">
        <v>75</v>
      </c>
      <c r="D79" s="5">
        <f t="shared" si="1"/>
        <v>0</v>
      </c>
      <c r="G79"/>
      <c r="H79"/>
    </row>
    <row r="80" spans="1:8">
      <c r="A80" s="5" t="s">
        <v>81</v>
      </c>
      <c r="B80" s="5">
        <v>195</v>
      </c>
      <c r="C80" s="5">
        <v>195</v>
      </c>
      <c r="D80" s="5">
        <f t="shared" si="1"/>
        <v>0</v>
      </c>
      <c r="G80"/>
      <c r="H80"/>
    </row>
    <row r="81" spans="1:8">
      <c r="A81" s="5" t="s">
        <v>82</v>
      </c>
      <c r="B81" s="5">
        <v>266</v>
      </c>
      <c r="C81" s="5">
        <v>267</v>
      </c>
      <c r="D81" s="5">
        <f t="shared" si="1"/>
        <v>1</v>
      </c>
      <c r="G81"/>
      <c r="H81"/>
    </row>
    <row r="82" spans="1:8">
      <c r="A82" s="5" t="s">
        <v>83</v>
      </c>
      <c r="B82" s="5">
        <v>284</v>
      </c>
      <c r="C82" s="5">
        <v>284</v>
      </c>
      <c r="D82" s="5">
        <f t="shared" si="1"/>
        <v>0</v>
      </c>
      <c r="G82"/>
      <c r="H82"/>
    </row>
    <row r="83" spans="1:8">
      <c r="A83" s="6" t="s">
        <v>84</v>
      </c>
      <c r="B83" s="6">
        <f>SUM(B88:B91)+B84</f>
        <v>1601</v>
      </c>
      <c r="C83" s="6">
        <f>SUM(C88:C91)+C84</f>
        <v>1601</v>
      </c>
      <c r="D83" s="5">
        <f t="shared" si="1"/>
        <v>0</v>
      </c>
      <c r="G83"/>
      <c r="H83"/>
    </row>
    <row r="84" spans="1:8">
      <c r="A84" s="5" t="s">
        <v>85</v>
      </c>
      <c r="B84" s="5">
        <f>B86+B87+B85</f>
        <v>495</v>
      </c>
      <c r="C84" s="5">
        <f>C86+C87+C85</f>
        <v>495</v>
      </c>
      <c r="D84" s="5">
        <f t="shared" si="1"/>
        <v>0</v>
      </c>
      <c r="G84"/>
      <c r="H84"/>
    </row>
    <row r="85" hidden="1" spans="1:8">
      <c r="A85" s="5" t="s">
        <v>110</v>
      </c>
      <c r="B85" s="5"/>
      <c r="C85" s="5"/>
      <c r="D85" s="5">
        <f t="shared" si="1"/>
        <v>0</v>
      </c>
      <c r="G85"/>
      <c r="H85"/>
    </row>
    <row r="86" spans="1:8">
      <c r="A86" s="5" t="s">
        <v>86</v>
      </c>
      <c r="B86" s="5">
        <v>179</v>
      </c>
      <c r="C86" s="5">
        <v>180</v>
      </c>
      <c r="D86" s="5">
        <f t="shared" si="1"/>
        <v>1</v>
      </c>
      <c r="G86"/>
      <c r="H86"/>
    </row>
    <row r="87" spans="1:8">
      <c r="A87" s="5" t="s">
        <v>87</v>
      </c>
      <c r="B87" s="5">
        <v>316</v>
      </c>
      <c r="C87" s="5">
        <v>315</v>
      </c>
      <c r="D87" s="5">
        <f t="shared" si="1"/>
        <v>-1</v>
      </c>
      <c r="G87"/>
      <c r="H87"/>
    </row>
    <row r="88" spans="1:8">
      <c r="A88" s="5" t="s">
        <v>88</v>
      </c>
      <c r="B88" s="5">
        <v>374</v>
      </c>
      <c r="C88" s="5">
        <v>373</v>
      </c>
      <c r="D88" s="5">
        <f t="shared" si="1"/>
        <v>-1</v>
      </c>
      <c r="G88"/>
      <c r="H88"/>
    </row>
    <row r="89" spans="1:8">
      <c r="A89" s="5" t="s">
        <v>89</v>
      </c>
      <c r="B89" s="5">
        <v>216</v>
      </c>
      <c r="C89" s="5">
        <v>217</v>
      </c>
      <c r="D89" s="5">
        <f t="shared" si="1"/>
        <v>1</v>
      </c>
      <c r="G89"/>
      <c r="H89"/>
    </row>
    <row r="90" spans="1:8">
      <c r="A90" s="5" t="s">
        <v>90</v>
      </c>
      <c r="B90" s="5">
        <v>230</v>
      </c>
      <c r="C90" s="5">
        <v>228</v>
      </c>
      <c r="D90" s="5">
        <f t="shared" si="1"/>
        <v>-2</v>
      </c>
      <c r="G90"/>
      <c r="H90"/>
    </row>
    <row r="91" spans="1:8">
      <c r="A91" s="5" t="s">
        <v>91</v>
      </c>
      <c r="B91" s="5">
        <v>286</v>
      </c>
      <c r="C91" s="5">
        <v>288</v>
      </c>
      <c r="D91" s="5">
        <f t="shared" si="1"/>
        <v>2</v>
      </c>
      <c r="G91"/>
      <c r="H91"/>
    </row>
    <row r="92" spans="1:8">
      <c r="A92" s="6" t="s">
        <v>92</v>
      </c>
      <c r="B92" s="6">
        <f>SUM(B96:B103)+B93</f>
        <v>2119</v>
      </c>
      <c r="C92" s="6">
        <f>SUM(C96:C103)+C93</f>
        <v>2117</v>
      </c>
      <c r="D92" s="5">
        <f t="shared" si="1"/>
        <v>-2</v>
      </c>
      <c r="G92"/>
      <c r="H92"/>
    </row>
    <row r="93" spans="1:8">
      <c r="A93" s="5" t="s">
        <v>93</v>
      </c>
      <c r="B93" s="5">
        <f>B95+B94</f>
        <v>303</v>
      </c>
      <c r="C93" s="5">
        <f>C95+C94</f>
        <v>301</v>
      </c>
      <c r="D93" s="5">
        <f t="shared" si="1"/>
        <v>-2</v>
      </c>
      <c r="G93"/>
      <c r="H93"/>
    </row>
    <row r="94" spans="1:8">
      <c r="A94" s="5" t="s">
        <v>94</v>
      </c>
      <c r="B94" s="5">
        <v>37</v>
      </c>
      <c r="C94" s="5">
        <v>36</v>
      </c>
      <c r="D94" s="5">
        <f t="shared" si="1"/>
        <v>-1</v>
      </c>
      <c r="G94"/>
      <c r="H94"/>
    </row>
    <row r="95" spans="1:8">
      <c r="A95" s="5" t="s">
        <v>95</v>
      </c>
      <c r="B95" s="5">
        <v>266</v>
      </c>
      <c r="C95" s="5">
        <v>265</v>
      </c>
      <c r="D95" s="5">
        <f t="shared" si="1"/>
        <v>-1</v>
      </c>
      <c r="G95"/>
      <c r="H95"/>
    </row>
    <row r="96" spans="1:8">
      <c r="A96" s="5" t="s">
        <v>96</v>
      </c>
      <c r="B96" s="5">
        <v>237</v>
      </c>
      <c r="C96" s="5">
        <v>236</v>
      </c>
      <c r="D96" s="5">
        <f t="shared" si="1"/>
        <v>-1</v>
      </c>
      <c r="G96"/>
      <c r="H96"/>
    </row>
    <row r="97" spans="1:8">
      <c r="A97" s="5" t="s">
        <v>97</v>
      </c>
      <c r="B97" s="5">
        <v>487</v>
      </c>
      <c r="C97" s="5">
        <v>488</v>
      </c>
      <c r="D97" s="5">
        <f t="shared" si="1"/>
        <v>1</v>
      </c>
      <c r="G97"/>
      <c r="H97"/>
    </row>
    <row r="98" spans="1:8">
      <c r="A98" s="5" t="s">
        <v>98</v>
      </c>
      <c r="B98" s="5">
        <v>128</v>
      </c>
      <c r="C98" s="5">
        <v>126</v>
      </c>
      <c r="D98" s="5">
        <f t="shared" si="1"/>
        <v>-2</v>
      </c>
      <c r="G98"/>
      <c r="H98"/>
    </row>
    <row r="99" spans="1:8">
      <c r="A99" s="5" t="s">
        <v>99</v>
      </c>
      <c r="B99" s="5">
        <v>273</v>
      </c>
      <c r="C99" s="5">
        <v>274</v>
      </c>
      <c r="D99" s="5">
        <f t="shared" si="1"/>
        <v>1</v>
      </c>
      <c r="G99"/>
      <c r="H99"/>
    </row>
    <row r="100" spans="1:8">
      <c r="A100" s="5" t="s">
        <v>100</v>
      </c>
      <c r="B100" s="5">
        <v>140</v>
      </c>
      <c r="C100" s="5">
        <v>141</v>
      </c>
      <c r="D100" s="5">
        <f t="shared" si="1"/>
        <v>1</v>
      </c>
      <c r="G100"/>
      <c r="H100"/>
    </row>
    <row r="101" spans="1:8">
      <c r="A101" s="5" t="s">
        <v>101</v>
      </c>
      <c r="B101" s="5">
        <v>188</v>
      </c>
      <c r="C101" s="5">
        <v>189</v>
      </c>
      <c r="D101" s="5">
        <f t="shared" si="1"/>
        <v>1</v>
      </c>
      <c r="G101"/>
      <c r="H101"/>
    </row>
    <row r="102" spans="1:4">
      <c r="A102" s="5" t="s">
        <v>102</v>
      </c>
      <c r="B102" s="5">
        <v>199</v>
      </c>
      <c r="C102" s="5">
        <v>199</v>
      </c>
      <c r="D102" s="5">
        <f t="shared" si="1"/>
        <v>0</v>
      </c>
    </row>
    <row r="103" spans="1:4">
      <c r="A103" s="5" t="s">
        <v>103</v>
      </c>
      <c r="B103" s="5">
        <v>164</v>
      </c>
      <c r="C103" s="5">
        <v>163</v>
      </c>
      <c r="D103" s="5">
        <f t="shared" si="1"/>
        <v>-1</v>
      </c>
    </row>
    <row r="104" spans="1:4">
      <c r="A104" s="6" t="s">
        <v>104</v>
      </c>
      <c r="B104" s="5">
        <v>1283</v>
      </c>
      <c r="C104" s="5">
        <v>1283</v>
      </c>
      <c r="D104" s="5">
        <f t="shared" si="1"/>
        <v>0</v>
      </c>
    </row>
  </sheetData>
  <mergeCells count="1">
    <mergeCell ref="A1:D1"/>
  </mergeCells>
  <pageMargins left="0.751388888888889" right="0.751388888888889" top="0.904166666666667" bottom="0.904166666666667" header="0.511805555555556" footer="0.511805555555556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第二批分配表 (定稿) </vt:lpstr>
      <vt:lpstr>差额情况表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2015-06-05T18:19:00Z</dcterms:created>
  <cp:lastPrinted>2020-07-10T11:53:00Z</cp:lastPrinted>
  <dcterms:modified xsi:type="dcterms:W3CDTF">2020-08-03T06:55:24Z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